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<sst xmlns="http://schemas.openxmlformats.org/spreadsheetml/2006/main" count="145" uniqueCount="143">
  <si>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</si>
  <si>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</si>
  <si>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</si>
  <si>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</si>
  <si>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</si>
  <si>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</si>
  <si>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</si>
  <si>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</si>
  <si>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</si>
  <si>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</si>
  <si>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</si>
  <si>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</si>
  <si>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</si>
  <si>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</si>
  <si>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</si>
  <si>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</si>
  <si>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</si>
  <si>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</si>
  <si>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</si>
  <si>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</si>
  <si>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</si>
  <si>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</si>
  <si>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</si>
  <si>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</si>
  <si>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</si>
  <si>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</si>
  <si>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</si>
  <si>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</si>
  <si>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</si>
  <si>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</si>
  <si>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</si>
  <si>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</si>
  <si>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</si>
  <si>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</si>
  <si>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</si>
  <si>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</si>
  <si>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</si>
  <si>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</si>
  <si>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</si>
  <si>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</si>
  <si>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</si>
  <si>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</si>
  <si>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</si>
  <si>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</si>
  <si>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</si>
  <si>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</si>
  <si>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</si>
  <si>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</si>
  <si>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</si>
  <si>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</si>
  <si>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</si>
  <si>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</si>
  <si>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</si>
  <si>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</si>
  <si>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</si>
  <si>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</si>
  <si>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</si>
  <si>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</si>
  <si>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</si>
  <si>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</si>
  <si>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</si>
  <si>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</si>
  <si>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</si>
  <si>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</si>
  <si>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</si>
  <si>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</si>
  <si>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</si>
  <si>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</si>
  <si>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</si>
  <si>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</si>
  <si>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</si>
  <si>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</si>
  <si>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</si>
  <si>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</si>
  <si>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</si>
  <si>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</si>
  <si>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</si>
  <si>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</si>
  <si>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</si>
  <si>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</si>
  <si>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</si>
  <si>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</si>
  <si>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</si>
  <si>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</si>
  <si>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</si>
  <si>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</si>
  <si>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</si>
  <si>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</si>
  <si>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</si>
  <si>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</si>
  <si>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</si>
  <si>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</si>
  <si>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</si>
  <si>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</si>
  <si>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</si>
  <si>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</si>
  <si>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</si>
  <si>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</si>
  <si>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</si>
  <si>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</si>
  <si>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</si>
  <si>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</si>
  <si>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</si>
  <si>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</si>
  <si>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</si>
  <si>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</si>
  <si>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</si>
  <si>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</si>
  <si>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</si>
  <si>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</si>
  <si>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</si>
  <si>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</si>
  <si>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</si>
  <si>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</si>
  <si>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</si>
  <si>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</si>
  <si>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</si>
  <si>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</si>
  <si>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</si>
  <si>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</si>
  <si>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</si>
  <si>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</si>
  <si>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</si>
  <si>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</si>
  <si>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</si>
  <si>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</si>
  <si>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</si>
  <si>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</si>
  <si>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</si>
  <si>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</si>
  <si>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</si>
  <si>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</si>
  <si>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флешка</t>
  </si>
  <si>
    <t>комплек. к компьютерам</t>
  </si>
  <si>
    <t>краска для цвет.принтера</t>
  </si>
  <si>
    <t>сведения отчетности Парус</t>
  </si>
  <si>
    <t>Информация о расходовании средств  субвенции  бюджета за декабрь 2018 год</t>
  </si>
  <si>
    <t>декабрь</t>
  </si>
  <si>
    <t>прогр. Касперский</t>
  </si>
  <si>
    <t>прогр." Контур"</t>
  </si>
  <si>
    <t>системный блок</t>
  </si>
  <si>
    <t>монитор</t>
  </si>
  <si>
    <t>диктофон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</si>
</sst>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85"/>
  <sheetViews>
    <sheetView tabSelected="1" zoomScaleSheetLayoutView="50" zoomScalePageLayoutView="0" workbookViewId="0" topLeftCell="A71">
      <selection activeCell="F155" sqref="F15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6" t="s">
        <v>136</v>
      </c>
      <c r="B6" s="36"/>
      <c r="C6" s="36"/>
      <c r="D6" s="36"/>
      <c r="E6" s="36"/>
      <c r="F6" s="36"/>
    </row>
    <row r="7" spans="1:6" ht="21.75" customHeight="1">
      <c r="A7" s="35" t="s">
        <v>117</v>
      </c>
      <c r="B7" s="35"/>
      <c r="C7" s="35"/>
      <c r="D7" s="35"/>
      <c r="E7" s="35"/>
      <c r="F7" s="35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137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927864.15</v>
      </c>
      <c r="F9" s="16">
        <f>F10+F11</f>
        <v>7456271.48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914864.15</v>
      </c>
      <c r="F10" s="28">
        <v>7404471.48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13000</v>
      </c>
      <c r="F11" s="26">
        <v>51800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v>0</v>
      </c>
      <c r="F12" s="23">
        <v>600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457615.37</v>
      </c>
      <c r="F15" s="23">
        <v>2371660.21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15352.32</v>
      </c>
      <c r="F16" s="23">
        <f>F23+F24</f>
        <v>90110.86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2352.32</v>
      </c>
      <c r="F23" s="33">
        <v>12110.86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13000</v>
      </c>
      <c r="F24" s="33">
        <v>78000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0</v>
      </c>
      <c r="F25" s="23">
        <f>F46</f>
        <v>9900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9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9900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D62+D64+D74</f>
        <v>4762.48</v>
      </c>
      <c r="E59" s="23">
        <f>E62+E63+E64+E71+E72+E74+E73+E133+E134</f>
        <v>59876.17</v>
      </c>
      <c r="F59" s="23">
        <f>F62+F63+F64+F71+F72+F74+F73+F133+F134</f>
        <v>218800.84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2405.76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>
        <v>0</v>
      </c>
      <c r="F63" s="26">
        <v>41854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4940.17</v>
      </c>
      <c r="F64" s="26">
        <v>31141.08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>
        <v>0</v>
      </c>
      <c r="F71" s="26">
        <v>29078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3000</v>
      </c>
      <c r="F72" s="26">
        <v>28806</v>
      </c>
      <c r="G72" s="34"/>
      <c r="H72" s="1"/>
      <c r="I72" s="1"/>
      <c r="J72" s="1"/>
      <c r="K72" s="1"/>
      <c r="L72" s="1"/>
      <c r="M72" s="1"/>
      <c r="N72" s="1"/>
      <c r="O72" s="1"/>
    </row>
    <row r="73" spans="1:15" s="6" customFormat="1" ht="18">
      <c r="A73" s="9" t="s">
        <v>135</v>
      </c>
      <c r="B73" s="9"/>
      <c r="C73" s="20"/>
      <c r="D73" s="24"/>
      <c r="E73" s="22">
        <v>0</v>
      </c>
      <c r="F73" s="26">
        <v>13580</v>
      </c>
      <c r="G73" s="34"/>
      <c r="H73" s="1"/>
      <c r="I73" s="1"/>
      <c r="J73" s="1"/>
      <c r="K73" s="1"/>
      <c r="L73" s="1"/>
      <c r="M73" s="1"/>
      <c r="N73" s="1"/>
      <c r="O73" s="1"/>
    </row>
    <row r="74" spans="1:15" s="6" customFormat="1" ht="18.75" customHeight="1">
      <c r="A74" s="9" t="s">
        <v>123</v>
      </c>
      <c r="B74" s="9"/>
      <c r="C74" s="20">
        <v>0</v>
      </c>
      <c r="D74" s="24">
        <v>0</v>
      </c>
      <c r="E74" s="22">
        <v>24256</v>
      </c>
      <c r="F74" s="26">
        <v>44256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34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50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18" hidden="1">
      <c r="A77" s="9" t="s">
        <v>51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74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36" hidden="1">
      <c r="A79" s="9" t="s">
        <v>77</v>
      </c>
      <c r="B79" s="9"/>
      <c r="C79" s="20"/>
      <c r="D79" s="16"/>
      <c r="E79" s="22"/>
      <c r="F79" s="21">
        <f t="shared" si="0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81</v>
      </c>
      <c r="B80" s="9"/>
      <c r="C80" s="20"/>
      <c r="D80" s="16"/>
      <c r="E80" s="22"/>
      <c r="F80" s="21">
        <f aca="true" t="shared" si="1" ref="F80:F132">C80+D80+E80</f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54" hidden="1">
      <c r="A81" s="9" t="s">
        <v>78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79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89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18" hidden="1">
      <c r="A84" s="9" t="s">
        <v>90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36" hidden="1">
      <c r="A85" s="9" t="s">
        <v>52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53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54" hidden="1">
      <c r="A87" s="9" t="s">
        <v>91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96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/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85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98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99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100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32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36" hidden="1">
      <c r="A95" s="9" t="s">
        <v>35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36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8" hidden="1">
      <c r="A97" s="9" t="s">
        <v>37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54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36" hidden="1">
      <c r="A99" s="9" t="s">
        <v>38</v>
      </c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 t="s">
        <v>73</v>
      </c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/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80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82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 t="s">
        <v>39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8" hidden="1">
      <c r="A108" s="9"/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40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36" hidden="1">
      <c r="A110" s="9" t="s">
        <v>101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72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31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75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83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84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ht="18" hidden="1">
      <c r="A116" s="9" t="s">
        <v>97</v>
      </c>
      <c r="B116" s="9"/>
      <c r="C116" s="20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0">
        <v>262</v>
      </c>
      <c r="B117" s="10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2" customFormat="1" ht="18" hidden="1">
      <c r="A118" s="11" t="s">
        <v>41</v>
      </c>
      <c r="B118" s="11"/>
      <c r="C118" s="19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43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42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44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36" hidden="1">
      <c r="A122" s="9" t="s">
        <v>55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45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6" customFormat="1" ht="18" hidden="1">
      <c r="A124" s="9" t="s">
        <v>46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47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 t="s">
        <v>71</v>
      </c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 hidden="1">
      <c r="A132" s="9"/>
      <c r="B132" s="9"/>
      <c r="C132" s="20"/>
      <c r="D132" s="16"/>
      <c r="E132" s="22"/>
      <c r="F132" s="21">
        <f t="shared" si="1"/>
        <v>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138</v>
      </c>
      <c r="B133" s="9"/>
      <c r="C133" s="20"/>
      <c r="D133" s="16"/>
      <c r="E133" s="22">
        <v>20750</v>
      </c>
      <c r="F133" s="33">
        <v>20750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>
      <c r="A134" s="9" t="s">
        <v>139</v>
      </c>
      <c r="B134" s="9"/>
      <c r="C134" s="20"/>
      <c r="D134" s="16"/>
      <c r="E134" s="22">
        <v>6930</v>
      </c>
      <c r="F134" s="33">
        <v>6930</v>
      </c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2" customFormat="1" ht="18">
      <c r="A135" s="10" t="s">
        <v>4</v>
      </c>
      <c r="B135" s="10"/>
      <c r="C135" s="19">
        <f>C136+C139</f>
        <v>0</v>
      </c>
      <c r="D135" s="19">
        <v>3040</v>
      </c>
      <c r="E135" s="23">
        <f>E136+E139+E154+E155+E156+E157+E158</f>
        <v>330528</v>
      </c>
      <c r="F135" s="23">
        <f>F136+F139+F154+F155+F156+F157+F158</f>
        <v>508168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122</v>
      </c>
      <c r="B136" s="9"/>
      <c r="C136" s="20">
        <v>0</v>
      </c>
      <c r="D136" s="24">
        <v>0</v>
      </c>
      <c r="E136" s="22">
        <v>24400</v>
      </c>
      <c r="F136" s="26">
        <v>24400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/>
      <c r="B137" s="9"/>
      <c r="C137" s="20"/>
      <c r="D137" s="24"/>
      <c r="E137" s="22"/>
      <c r="F137" s="26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/>
      <c r="B138" s="9"/>
      <c r="C138" s="20"/>
      <c r="D138" s="24"/>
      <c r="E138" s="22"/>
      <c r="F138" s="26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>
      <c r="A139" s="9" t="s">
        <v>56</v>
      </c>
      <c r="B139" s="9"/>
      <c r="C139" s="20">
        <v>0</v>
      </c>
      <c r="D139" s="24">
        <v>3040</v>
      </c>
      <c r="E139" s="22">
        <v>3928</v>
      </c>
      <c r="F139" s="26">
        <v>140728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57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58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60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61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59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36" hidden="1">
      <c r="A145" s="9" t="s">
        <v>95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103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104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 t="s">
        <v>105</v>
      </c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 t="s">
        <v>106</v>
      </c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 t="s">
        <v>107</v>
      </c>
      <c r="B150" s="9"/>
      <c r="C150" s="20"/>
      <c r="D150" s="16"/>
      <c r="E150" s="22"/>
      <c r="F150" s="2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 hidden="1">
      <c r="A151" s="9"/>
      <c r="B151" s="9"/>
      <c r="C151" s="20"/>
      <c r="D151" s="16"/>
      <c r="E151" s="22"/>
      <c r="F151" s="2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 hidden="1">
      <c r="A152" s="9"/>
      <c r="B152" s="9"/>
      <c r="C152" s="20"/>
      <c r="D152" s="16"/>
      <c r="E152" s="22"/>
      <c r="F152" s="2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6" customFormat="1" ht="18" hidden="1">
      <c r="A153" s="9"/>
      <c r="B153" s="9"/>
      <c r="C153" s="20"/>
      <c r="D153" s="16"/>
      <c r="E153" s="22"/>
      <c r="F153" s="2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6" customFormat="1" ht="18">
      <c r="A154" s="9" t="s">
        <v>132</v>
      </c>
      <c r="B154" s="9"/>
      <c r="C154" s="20"/>
      <c r="D154" s="16"/>
      <c r="E154" s="22">
        <v>0</v>
      </c>
      <c r="F154" s="26">
        <v>1300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ht="18">
      <c r="A155" s="9" t="s">
        <v>140</v>
      </c>
      <c r="B155" s="9"/>
      <c r="C155" s="20"/>
      <c r="D155" s="16"/>
      <c r="E155" s="22">
        <v>181000</v>
      </c>
      <c r="F155" s="26">
        <v>181000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6" customFormat="1" ht="18">
      <c r="A156" s="9" t="s">
        <v>124</v>
      </c>
      <c r="B156" s="9"/>
      <c r="C156" s="20"/>
      <c r="D156" s="16"/>
      <c r="E156" s="22">
        <v>0</v>
      </c>
      <c r="F156" s="26">
        <v>39540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6" customFormat="1" ht="18">
      <c r="A157" s="9" t="s">
        <v>141</v>
      </c>
      <c r="B157" s="9"/>
      <c r="C157" s="20"/>
      <c r="D157" s="16"/>
      <c r="E157" s="22">
        <v>110000</v>
      </c>
      <c r="F157" s="26">
        <v>110000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6" customFormat="1" ht="18">
      <c r="A158" s="9" t="s">
        <v>142</v>
      </c>
      <c r="B158" s="9"/>
      <c r="C158" s="20"/>
      <c r="D158" s="16"/>
      <c r="E158" s="22">
        <v>11200</v>
      </c>
      <c r="F158" s="26">
        <v>11200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2" customFormat="1" ht="18">
      <c r="A159" s="11" t="s">
        <v>2</v>
      </c>
      <c r="B159" s="11"/>
      <c r="C159" s="19">
        <f>C162+C171+C172+C175</f>
        <v>0</v>
      </c>
      <c r="D159" s="19">
        <v>0</v>
      </c>
      <c r="E159" s="19">
        <f>E162+E171+E172+E175+E173+E174</f>
        <v>23484</v>
      </c>
      <c r="F159" s="19">
        <f>F162+F171+F172+F175+F173+F174</f>
        <v>169888.61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62</v>
      </c>
      <c r="B160" s="9"/>
      <c r="C160" s="20"/>
      <c r="D160" s="16"/>
      <c r="E160" s="22"/>
      <c r="F160" s="21">
        <f>C160+D160+E160</f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111</v>
      </c>
      <c r="B161" s="9"/>
      <c r="C161" s="20"/>
      <c r="D161" s="16"/>
      <c r="E161" s="22"/>
      <c r="F161" s="21">
        <f>C161+D161+E161</f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>
      <c r="A162" s="9" t="s">
        <v>121</v>
      </c>
      <c r="B162" s="9"/>
      <c r="C162" s="20">
        <v>0</v>
      </c>
      <c r="D162" s="24">
        <v>0</v>
      </c>
      <c r="E162" s="22">
        <v>12100</v>
      </c>
      <c r="F162" s="26">
        <v>37266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63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8" hidden="1">
      <c r="A164" s="9" t="s">
        <v>64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8" hidden="1">
      <c r="A165" s="9" t="s">
        <v>65</v>
      </c>
      <c r="B165" s="9"/>
      <c r="C165" s="20"/>
      <c r="D165" s="24"/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3.25" customHeight="1" hidden="1">
      <c r="A166" s="9" t="s">
        <v>66</v>
      </c>
      <c r="B166" s="9"/>
      <c r="C166" s="20"/>
      <c r="D166" s="24"/>
      <c r="E166" s="22"/>
      <c r="F166" s="26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67</v>
      </c>
      <c r="B167" s="9"/>
      <c r="C167" s="20"/>
      <c r="D167" s="24"/>
      <c r="E167" s="22"/>
      <c r="F167" s="26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68</v>
      </c>
      <c r="B168" s="9"/>
      <c r="C168" s="20"/>
      <c r="D168" s="24"/>
      <c r="E168" s="22"/>
      <c r="F168" s="26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58</v>
      </c>
      <c r="B169" s="9"/>
      <c r="C169" s="20"/>
      <c r="D169" s="24"/>
      <c r="E169" s="22"/>
      <c r="F169" s="26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6" customFormat="1" ht="18" hidden="1">
      <c r="A170" s="9" t="s">
        <v>110</v>
      </c>
      <c r="B170" s="9"/>
      <c r="C170" s="20"/>
      <c r="D170" s="24"/>
      <c r="E170" s="22"/>
      <c r="F170" s="26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>
      <c r="A171" s="9" t="s">
        <v>69</v>
      </c>
      <c r="B171" s="9"/>
      <c r="C171" s="20">
        <v>0</v>
      </c>
      <c r="D171" s="24">
        <v>0</v>
      </c>
      <c r="E171" s="22">
        <v>10040</v>
      </c>
      <c r="F171" s="26">
        <v>20740</v>
      </c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>
      <c r="A172" s="9" t="s">
        <v>112</v>
      </c>
      <c r="B172" s="9"/>
      <c r="C172" s="20">
        <v>0</v>
      </c>
      <c r="D172" s="24">
        <v>0</v>
      </c>
      <c r="E172" s="22">
        <v>0</v>
      </c>
      <c r="F172" s="26">
        <v>0</v>
      </c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9" t="s">
        <v>133</v>
      </c>
      <c r="B173" s="9"/>
      <c r="C173" s="20"/>
      <c r="D173" s="24"/>
      <c r="E173" s="22">
        <v>0</v>
      </c>
      <c r="F173" s="26">
        <v>39000</v>
      </c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8" customHeight="1">
      <c r="A174" s="9" t="s">
        <v>134</v>
      </c>
      <c r="B174" s="9"/>
      <c r="C174" s="20"/>
      <c r="D174" s="24"/>
      <c r="E174" s="22">
        <v>0</v>
      </c>
      <c r="F174" s="26">
        <v>2365</v>
      </c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8">
      <c r="A175" s="9" t="s">
        <v>127</v>
      </c>
      <c r="B175" s="9"/>
      <c r="C175" s="20">
        <v>0</v>
      </c>
      <c r="D175" s="24">
        <v>0</v>
      </c>
      <c r="E175" s="22">
        <v>1344</v>
      </c>
      <c r="F175" s="26">
        <v>70517.61</v>
      </c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8" hidden="1">
      <c r="A176" s="9" t="s">
        <v>70</v>
      </c>
      <c r="B176" s="9"/>
      <c r="C176" s="20"/>
      <c r="D176" s="16"/>
      <c r="E176" s="17"/>
      <c r="F176" s="17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8" hidden="1">
      <c r="A177" s="9" t="s">
        <v>109</v>
      </c>
      <c r="B177" s="9"/>
      <c r="C177" s="20"/>
      <c r="D177" s="16"/>
      <c r="E177" s="17"/>
      <c r="F177" s="17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36.75" customHeight="1" hidden="1">
      <c r="A178" s="9" t="s">
        <v>108</v>
      </c>
      <c r="B178" s="9"/>
      <c r="C178" s="20"/>
      <c r="D178" s="16"/>
      <c r="E178" s="17"/>
      <c r="F178" s="17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8" hidden="1">
      <c r="A179" s="9" t="s">
        <v>93</v>
      </c>
      <c r="B179" s="9"/>
      <c r="C179" s="20"/>
      <c r="D179" s="16"/>
      <c r="E179" s="17"/>
      <c r="F179" s="17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8" hidden="1">
      <c r="A180" s="9" t="s">
        <v>94</v>
      </c>
      <c r="B180" s="9"/>
      <c r="C180" s="20"/>
      <c r="D180" s="16"/>
      <c r="E180" s="17"/>
      <c r="F180" s="17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2" customFormat="1" ht="18.75" customHeight="1">
      <c r="A181" s="11" t="s">
        <v>3</v>
      </c>
      <c r="B181" s="11"/>
      <c r="C181" s="19" t="e">
        <f>C9+C12+C15+C16+#REF!+C17+C22+C25+C59+C117+C118+C135+C159</f>
        <v>#REF!</v>
      </c>
      <c r="D181" s="23" t="e">
        <f>D9+D12+D15+D16+#REF!+D25+D59+D135+D159</f>
        <v>#REF!</v>
      </c>
      <c r="E181" s="23">
        <f>E159+E135+E59+E25+E16+E15+E12+E9</f>
        <v>1814720.01</v>
      </c>
      <c r="F181" s="23">
        <f>F159+F135+F59+F25+F16+F15+F12+F9</f>
        <v>10825400</v>
      </c>
      <c r="G181" s="1"/>
      <c r="H181" s="1"/>
      <c r="I181" s="1"/>
      <c r="J181" s="1"/>
      <c r="K181" s="1"/>
      <c r="L181" s="1"/>
      <c r="M181" s="1"/>
      <c r="N181" s="1"/>
      <c r="O181" s="1"/>
    </row>
    <row r="182" ht="18" hidden="1"/>
    <row r="183" spans="1:6" ht="18" customHeight="1">
      <c r="A183" s="37" t="s">
        <v>114</v>
      </c>
      <c r="B183" s="37"/>
      <c r="C183" s="37"/>
      <c r="D183" s="37"/>
      <c r="E183" s="37"/>
      <c r="F183" s="37"/>
    </row>
    <row r="184" ht="18" hidden="1">
      <c r="E184" s="4"/>
    </row>
    <row r="185" spans="1:6" ht="18" customHeight="1">
      <c r="A185" s="37" t="s">
        <v>120</v>
      </c>
      <c r="B185" s="37"/>
      <c r="C185" s="37"/>
      <c r="D185" s="37"/>
      <c r="E185" s="37"/>
      <c r="F185" s="37"/>
    </row>
  </sheetData>
  <sheetProtection/>
  <mergeCells count="4">
    <mergeCell ref="A7:F7"/>
    <mergeCell ref="A6:F6"/>
    <mergeCell ref="A183:F183"/>
    <mergeCell ref="A185:F18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2018-11-22T09:35:44Z</cp:lastPrinted>
  <dcterms:created xsi:type="dcterms:W3CDTF">1996-10-08T23:32:33Z</dcterms:created>
  <dcterms:modified xsi:type="dcterms:W3CDTF">2019-01-14T07:34:09Z</dcterms:modified>
  <cp:category/>
  <cp:version/>
  <cp:contentType/>
  <cp:contentStatus/>
</cp:coreProperties>
</file>