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<sst xmlns="http://schemas.openxmlformats.org/spreadsheetml/2006/main" count="140" uniqueCount="138">
  <si>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</si>
  <si>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</si>
  <si>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</si>
  <si>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</si>
  <si>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</si>
  <si>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</si>
  <si>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</si>
  <si>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</si>
  <si>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</si>
  <si>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</si>
  <si>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</si>
  <si>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</si>
  <si>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</si>
  <si>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</si>
  <si>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</si>
  <si>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</si>
  <si>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</si>
  <si>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</si>
  <si>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</si>
  <si>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</si>
  <si>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</si>
  <si>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</si>
  <si>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</si>
  <si>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</si>
  <si>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</si>
  <si>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</si>
  <si>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</si>
  <si>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</si>
  <si>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</si>
  <si>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</si>
  <si>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</si>
  <si>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</si>
  <si>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</si>
  <si>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</si>
  <si>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</si>
  <si>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</si>
  <si>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</si>
  <si>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</si>
  <si>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</si>
  <si>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</si>
  <si>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</si>
  <si>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</si>
  <si>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</si>
  <si>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</si>
  <si>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</si>
  <si>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</si>
  <si>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</si>
  <si>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</si>
  <si>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</si>
  <si>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</si>
  <si>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</si>
  <si>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</si>
  <si>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</si>
  <si>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</si>
  <si>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</si>
  <si>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</si>
  <si>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</si>
  <si>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</si>
  <si>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</si>
  <si>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</si>
  <si>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</si>
  <si>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</si>
  <si>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</si>
  <si>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</si>
  <si>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</si>
  <si>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</si>
  <si>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</si>
  <si>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</si>
  <si>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</si>
  <si>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</si>
  <si>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</si>
  <si>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</si>
  <si>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</si>
  <si>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</si>
  <si>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</si>
  <si>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</si>
  <si>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</si>
  <si>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</si>
  <si>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</si>
  <si>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</si>
  <si>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</si>
  <si>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</si>
  <si>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</si>
  <si>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</si>
  <si>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</si>
  <si>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</si>
  <si>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</si>
  <si>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</si>
  <si>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</si>
  <si>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</si>
  <si>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</si>
  <si>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</si>
  <si>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</si>
  <si>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</si>
  <si>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</si>
  <si>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</si>
  <si>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</si>
  <si>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</si>
  <si>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</si>
  <si>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</si>
  <si>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</si>
  <si>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</si>
  <si>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</si>
  <si>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</si>
  <si>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</si>
  <si>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</si>
  <si>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</si>
  <si>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</si>
  <si>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</si>
  <si>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</si>
  <si>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</si>
  <si>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</si>
  <si>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</si>
  <si>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</si>
  <si>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</si>
  <si>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</si>
  <si>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</si>
  <si>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</si>
  <si>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</si>
  <si>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</si>
  <si>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</si>
  <si>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</si>
  <si>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</si>
  <si>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</si>
  <si>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</si>
  <si>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</si>
  <si>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</si>
  <si>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</si>
  <si>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</si>
  <si>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</si>
  <si>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</si>
  <si>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пожарно-технический минимум</t>
  </si>
  <si>
    <t>гос.пошлина  за аттестацию по БДД</t>
  </si>
  <si>
    <t>Информация о расходовании средств местного бюджета за декабрь 2017год</t>
  </si>
  <si>
    <t>моющие средства</t>
  </si>
  <si>
    <t>канц. Товары</t>
  </si>
  <si>
    <t>декабрь</t>
  </si>
  <si>
    <t>премия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</si>
</sst>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SheetLayoutView="50" zoomScalePageLayoutView="0" workbookViewId="0" topLeftCell="A95">
      <selection activeCell="E5" sqref="E5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9" t="s">
        <v>133</v>
      </c>
      <c r="B1" s="39"/>
      <c r="C1" s="39"/>
    </row>
    <row r="2" spans="1:5" ht="27.75" customHeight="1">
      <c r="A2" s="41" t="s">
        <v>82</v>
      </c>
      <c r="B2" s="41"/>
      <c r="C2" s="41"/>
      <c r="D2" s="41"/>
      <c r="E2" s="41"/>
    </row>
    <row r="3" spans="1:14" s="4" customFormat="1" ht="29.25" customHeight="1">
      <c r="A3" s="18"/>
      <c r="B3" s="9" t="s">
        <v>136</v>
      </c>
      <c r="C3" s="10"/>
      <c r="D3" s="21"/>
      <c r="E3" s="21" t="s">
        <v>57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55</v>
      </c>
      <c r="B4" s="11">
        <f>B5+B6</f>
        <v>112820.43</v>
      </c>
      <c r="C4" s="11"/>
      <c r="D4" s="11"/>
      <c r="E4" s="11">
        <f>E5+E6</f>
        <v>864749.84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56</v>
      </c>
      <c r="B5" s="22">
        <v>76062.93</v>
      </c>
      <c r="C5" s="23"/>
      <c r="D5" s="23"/>
      <c r="E5" s="23">
        <v>827992.34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137</v>
      </c>
      <c r="B6" s="22">
        <v>36757.5</v>
      </c>
      <c r="C6" s="23"/>
      <c r="D6" s="23"/>
      <c r="E6" s="23">
        <v>36757.5</v>
      </c>
      <c r="F6" s="38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58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40887.39</v>
      </c>
      <c r="C10" s="11"/>
      <c r="D10" s="20"/>
      <c r="E10" s="11">
        <v>252250.16</v>
      </c>
      <c r="F10" s="38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7500</v>
      </c>
      <c r="C11" s="11"/>
      <c r="D11" s="20"/>
      <c r="E11" s="13">
        <v>30960.27</v>
      </c>
      <c r="F11" s="38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2" t="s">
        <v>120</v>
      </c>
      <c r="B12" s="33">
        <v>6000</v>
      </c>
      <c r="C12" s="34"/>
      <c r="D12" s="35"/>
      <c r="E12" s="34">
        <v>24960.27</v>
      </c>
      <c r="F12" s="38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2">
        <v>222</v>
      </c>
      <c r="B13" s="33"/>
      <c r="C13" s="34"/>
      <c r="D13" s="36"/>
      <c r="E13" s="34">
        <f>B13+C13+D13</f>
        <v>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2" t="s">
        <v>121</v>
      </c>
      <c r="B14" s="33">
        <v>1500</v>
      </c>
      <c r="C14" s="34"/>
      <c r="D14" s="36"/>
      <c r="E14" s="34">
        <v>6000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334302.02</v>
      </c>
      <c r="C15" s="13"/>
      <c r="D15" s="20"/>
      <c r="E15" s="13">
        <f>E16+E17+E18+E19</f>
        <v>1061632.22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61482.81</v>
      </c>
      <c r="C16" s="23"/>
      <c r="D16" s="19"/>
      <c r="E16" s="23">
        <v>207470.84</v>
      </c>
      <c r="F16" s="38"/>
      <c r="G16" s="38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83</v>
      </c>
      <c r="B17" s="14">
        <v>267799.89</v>
      </c>
      <c r="C17" s="23"/>
      <c r="D17" s="19"/>
      <c r="E17" s="23">
        <v>840072.49</v>
      </c>
      <c r="F17" s="38"/>
      <c r="G17" s="38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2527.56</v>
      </c>
      <c r="C18" s="23"/>
      <c r="D18" s="19"/>
      <c r="E18" s="23">
        <v>11597.13</v>
      </c>
      <c r="F18" s="38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2491.76</v>
      </c>
      <c r="C19" s="23"/>
      <c r="D19" s="19"/>
      <c r="E19" s="23">
        <v>2491.76</v>
      </c>
      <c r="F19" s="38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B22+B23+B24+B26+B27+B33+B36+B37+B46+B47+B48+B49+B50+B52+B53+B55+B56+B54</f>
        <v>45037.2</v>
      </c>
      <c r="C21" s="11"/>
      <c r="D21" s="11"/>
      <c r="E21" s="13">
        <f>E22+E23+E24+E26+E27+E33+E36+E37+E46+E47+E48+E49+E50+E52+E53+E55+E56+E54</f>
        <v>190501.76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>
        <v>449</v>
      </c>
      <c r="C22" s="23"/>
      <c r="D22" s="19"/>
      <c r="E22" s="23">
        <v>1571.5</v>
      </c>
      <c r="F22" s="38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>
        <v>7186.2</v>
      </c>
      <c r="C23" s="23"/>
      <c r="D23" s="19"/>
      <c r="E23" s="23">
        <v>29311.2</v>
      </c>
      <c r="F23" s="38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>
        <v>0</v>
      </c>
      <c r="C24" s="23"/>
      <c r="D24" s="19"/>
      <c r="E24" s="23">
        <v>7268.8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>
        <f>B25+C25+D25</f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6" t="s">
        <v>15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4.25" customHeight="1">
      <c r="A27" s="16" t="s">
        <v>93</v>
      </c>
      <c r="B27" s="14">
        <v>0</v>
      </c>
      <c r="C27" s="23"/>
      <c r="D27" s="19"/>
      <c r="E27" s="23"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>
        <f>B28+C28+D28</f>
        <v>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hidden="1">
      <c r="A32" s="16"/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6" t="s">
        <v>92</v>
      </c>
      <c r="B33" s="14">
        <v>0</v>
      </c>
      <c r="C33" s="23"/>
      <c r="D33" s="19"/>
      <c r="E33" s="23"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28.5" customHeight="1" hidden="1">
      <c r="A34" s="16" t="s">
        <v>85</v>
      </c>
      <c r="B34" s="14"/>
      <c r="C34" s="23"/>
      <c r="D34" s="19"/>
      <c r="E34" s="23">
        <f>B34+C34+D34</f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35.25" customHeight="1" hidden="1">
      <c r="A35" s="16"/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4.25" customHeight="1">
      <c r="A36" s="16" t="s">
        <v>84</v>
      </c>
      <c r="B36" s="14">
        <v>0</v>
      </c>
      <c r="C36" s="23"/>
      <c r="D36" s="19"/>
      <c r="E36" s="23">
        <v>10081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6" t="s">
        <v>19</v>
      </c>
      <c r="B37" s="14">
        <v>0</v>
      </c>
      <c r="C37" s="23"/>
      <c r="D37" s="12"/>
      <c r="E37" s="23">
        <v>2450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aca="true" t="shared" si="0" ref="E38:E44">B38+C38+D38</f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/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17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/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59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18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 t="s">
        <v>16</v>
      </c>
      <c r="B44" s="14"/>
      <c r="C44" s="11"/>
      <c r="D44" s="12"/>
      <c r="E44" s="11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 hidden="1">
      <c r="A45" s="16"/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97</v>
      </c>
      <c r="B46" s="14">
        <v>14329</v>
      </c>
      <c r="C46" s="11"/>
      <c r="D46" s="12"/>
      <c r="E46" s="23">
        <v>16052</v>
      </c>
      <c r="F46" s="38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98</v>
      </c>
      <c r="B47" s="14">
        <v>0</v>
      </c>
      <c r="C47" s="11"/>
      <c r="D47" s="12"/>
      <c r="E47" s="23">
        <v>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124</v>
      </c>
      <c r="B48" s="14">
        <v>0</v>
      </c>
      <c r="C48" s="11"/>
      <c r="D48" s="12"/>
      <c r="E48" s="23">
        <v>280.76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117</v>
      </c>
      <c r="B49" s="14">
        <v>0</v>
      </c>
      <c r="C49" s="11"/>
      <c r="D49" s="12"/>
      <c r="E49" s="23">
        <v>13000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6" t="s">
        <v>88</v>
      </c>
      <c r="B50" s="14">
        <v>17073</v>
      </c>
      <c r="C50" s="11"/>
      <c r="D50" s="12"/>
      <c r="E50" s="23">
        <v>68292</v>
      </c>
      <c r="F50" s="38"/>
      <c r="G50" s="1"/>
      <c r="H50" s="1"/>
      <c r="I50" s="1"/>
      <c r="J50" s="1"/>
      <c r="K50" s="1"/>
      <c r="L50" s="1"/>
      <c r="M50" s="1"/>
      <c r="N50" s="1"/>
    </row>
    <row r="51" spans="1:14" ht="15.75" customHeight="1" hidden="1">
      <c r="A51" s="16"/>
      <c r="B51" s="14"/>
      <c r="C51" s="11"/>
      <c r="D51" s="12"/>
      <c r="E51" s="23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6" t="s">
        <v>101</v>
      </c>
      <c r="B52" s="14">
        <v>0</v>
      </c>
      <c r="C52" s="11"/>
      <c r="D52" s="12"/>
      <c r="E52" s="23">
        <v>3304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115</v>
      </c>
      <c r="B53" s="14">
        <v>0</v>
      </c>
      <c r="C53" s="11"/>
      <c r="D53" s="12"/>
      <c r="E53" s="23">
        <v>2600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127</v>
      </c>
      <c r="B54" s="14">
        <v>0</v>
      </c>
      <c r="C54" s="11"/>
      <c r="D54" s="12"/>
      <c r="E54" s="23">
        <v>1150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>
      <c r="A55" s="16" t="s">
        <v>116</v>
      </c>
      <c r="B55" s="14">
        <v>6000</v>
      </c>
      <c r="C55" s="11"/>
      <c r="D55" s="12"/>
      <c r="E55" s="23">
        <v>24000</v>
      </c>
      <c r="F55" s="38"/>
      <c r="G55" s="1"/>
      <c r="H55" s="1"/>
      <c r="I55" s="1"/>
      <c r="J55" s="1"/>
      <c r="K55" s="1"/>
      <c r="L55" s="1"/>
      <c r="M55" s="1"/>
      <c r="N55" s="1"/>
    </row>
    <row r="56" spans="1:14" ht="14.25" customHeight="1">
      <c r="A56" s="16" t="s">
        <v>106</v>
      </c>
      <c r="B56" s="14">
        <v>0</v>
      </c>
      <c r="C56" s="11"/>
      <c r="D56" s="12"/>
      <c r="E56" s="23">
        <v>11140.5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8" customFormat="1" ht="15.75">
      <c r="A57" s="17" t="s">
        <v>1</v>
      </c>
      <c r="B57" s="13">
        <f>B58+B59+B64+B65+B68+B69+B70+B71+B79+B88+B95+B91+B92+B93+B94</f>
        <v>18880</v>
      </c>
      <c r="C57" s="13"/>
      <c r="D57" s="13"/>
      <c r="E57" s="13">
        <f>E58+E59+E64+E65+E68+E69+E70+E71+E79+E88+E95+E91+E92+E93+E94</f>
        <v>128371.04000000001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7.25" customHeight="1">
      <c r="A58" s="16" t="s">
        <v>20</v>
      </c>
      <c r="B58" s="14">
        <v>0</v>
      </c>
      <c r="C58" s="23"/>
      <c r="D58" s="19"/>
      <c r="E58" s="23">
        <v>34496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21</v>
      </c>
      <c r="B59" s="14">
        <v>9760</v>
      </c>
      <c r="C59" s="23"/>
      <c r="D59" s="19"/>
      <c r="E59" s="23">
        <v>30720</v>
      </c>
      <c r="F59" s="38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22</v>
      </c>
      <c r="B60" s="14">
        <v>0</v>
      </c>
      <c r="C60" s="23"/>
      <c r="D60" s="19"/>
      <c r="E60" s="23">
        <f>B60+C60+D60</f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/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24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0" hidden="1">
      <c r="A63" s="16" t="s">
        <v>63</v>
      </c>
      <c r="B63" s="14"/>
      <c r="C63" s="23"/>
      <c r="D63" s="19"/>
      <c r="E63" s="23">
        <f>B63+C63+D63</f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>
      <c r="A64" s="16" t="s">
        <v>31</v>
      </c>
      <c r="B64" s="14">
        <v>0</v>
      </c>
      <c r="C64" s="23"/>
      <c r="D64" s="19"/>
      <c r="E64" s="23">
        <v>4547.66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.75" customHeight="1">
      <c r="A65" s="16" t="s">
        <v>32</v>
      </c>
      <c r="B65" s="14">
        <v>0</v>
      </c>
      <c r="C65" s="23"/>
      <c r="D65" s="19"/>
      <c r="E65" s="23"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72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7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>
      <c r="A68" s="16" t="s">
        <v>25</v>
      </c>
      <c r="B68" s="14">
        <v>1200</v>
      </c>
      <c r="C68" s="23"/>
      <c r="D68" s="19"/>
      <c r="E68" s="23">
        <v>1200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.75" customHeight="1">
      <c r="A69" s="16" t="s">
        <v>122</v>
      </c>
      <c r="B69" s="14">
        <v>0</v>
      </c>
      <c r="C69" s="23"/>
      <c r="D69" s="19"/>
      <c r="E69" s="23">
        <v>5500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>
      <c r="A70" s="16" t="s">
        <v>123</v>
      </c>
      <c r="B70" s="14">
        <v>0</v>
      </c>
      <c r="C70" s="23"/>
      <c r="D70" s="19"/>
      <c r="E70" s="23">
        <v>3750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customHeight="1">
      <c r="A71" s="16" t="s">
        <v>50</v>
      </c>
      <c r="B71" s="14">
        <v>2400</v>
      </c>
      <c r="C71" s="23"/>
      <c r="D71" s="19"/>
      <c r="E71" s="23">
        <v>2400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51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53</v>
      </c>
      <c r="B73" s="14"/>
      <c r="C73" s="23"/>
      <c r="D73" s="19"/>
      <c r="E73" s="23">
        <f>B73+C73+D73</f>
        <v>0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/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52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60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61</v>
      </c>
      <c r="B77" s="14"/>
      <c r="C77" s="23"/>
      <c r="D77" s="19"/>
      <c r="E77" s="23">
        <f>B77+C77+D77</f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7.25" customHeight="1">
      <c r="A79" s="16" t="s">
        <v>89</v>
      </c>
      <c r="B79" s="14">
        <v>5520</v>
      </c>
      <c r="C79" s="23"/>
      <c r="D79" s="19"/>
      <c r="E79" s="23">
        <v>21900</v>
      </c>
      <c r="F79" s="38"/>
      <c r="G79" s="1"/>
      <c r="H79" s="1"/>
      <c r="I79" s="1"/>
      <c r="J79" s="1"/>
      <c r="K79" s="1"/>
      <c r="L79" s="1"/>
      <c r="M79" s="1"/>
      <c r="N79" s="1"/>
    </row>
    <row r="80" spans="1:14" s="6" customFormat="1" ht="30" hidden="1">
      <c r="A80" s="16" t="s">
        <v>62</v>
      </c>
      <c r="B80" s="14"/>
      <c r="C80" s="23"/>
      <c r="D80" s="19"/>
      <c r="E80" s="23">
        <f aca="true" t="shared" si="1" ref="E80:E87">B80+C80+D80</f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67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54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69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70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71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 t="s">
        <v>23</v>
      </c>
      <c r="B87" s="14"/>
      <c r="C87" s="23"/>
      <c r="D87" s="19"/>
      <c r="E87" s="23">
        <f t="shared" si="1"/>
        <v>0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4.25" customHeight="1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110</v>
      </c>
      <c r="B92" s="14">
        <v>0</v>
      </c>
      <c r="C92" s="23"/>
      <c r="D92" s="19"/>
      <c r="E92" s="23">
        <v>8000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>
      <c r="A93" s="16" t="s">
        <v>126</v>
      </c>
      <c r="B93" s="14">
        <v>0</v>
      </c>
      <c r="C93" s="23"/>
      <c r="D93" s="19"/>
      <c r="E93" s="23">
        <v>4000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>
      <c r="A94" s="16" t="s">
        <v>131</v>
      </c>
      <c r="B94" s="14">
        <v>0</v>
      </c>
      <c r="C94" s="23"/>
      <c r="D94" s="19"/>
      <c r="E94" s="23">
        <v>2400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7.25" customHeight="1">
      <c r="A95" s="16" t="s">
        <v>125</v>
      </c>
      <c r="B95" s="14">
        <v>0</v>
      </c>
      <c r="C95" s="23"/>
      <c r="D95" s="19"/>
      <c r="E95" s="23">
        <v>9457.38</v>
      </c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customHeight="1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 hidden="1">
      <c r="A112" s="16"/>
      <c r="B112" s="14"/>
      <c r="C112" s="23"/>
      <c r="D112" s="19"/>
      <c r="E112" s="23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 t="s">
        <v>68</v>
      </c>
      <c r="B113" s="14"/>
      <c r="C113" s="11"/>
      <c r="D113" s="19"/>
      <c r="E113" s="11">
        <f>B113+C113+D113</f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8" customFormat="1" ht="15.75" hidden="1">
      <c r="A114" s="15">
        <v>262</v>
      </c>
      <c r="B114" s="13"/>
      <c r="C114" s="11"/>
      <c r="D114" s="19"/>
      <c r="E114" s="11">
        <f>B114+C114+D114</f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8" customFormat="1" ht="15.75">
      <c r="A115" s="17" t="s">
        <v>26</v>
      </c>
      <c r="B115" s="13">
        <f>B116+B117+B118+B119+B120+B122+B124+B121</f>
        <v>8415.88</v>
      </c>
      <c r="C115" s="13"/>
      <c r="D115" s="13"/>
      <c r="E115" s="11">
        <f>E116+E117+E118+E119+E120+E122+E124+E121</f>
        <v>32537.25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 hidden="1">
      <c r="A116" s="16"/>
      <c r="B116" s="14"/>
      <c r="C116" s="23"/>
      <c r="D116" s="19"/>
      <c r="E116" s="23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27</v>
      </c>
      <c r="B117" s="14">
        <v>620</v>
      </c>
      <c r="C117" s="23"/>
      <c r="D117" s="19"/>
      <c r="E117" s="23">
        <v>2480</v>
      </c>
      <c r="F117" s="38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">
      <c r="A118" s="16" t="s">
        <v>28</v>
      </c>
      <c r="B118" s="14">
        <v>5854</v>
      </c>
      <c r="C118" s="23"/>
      <c r="D118" s="19"/>
      <c r="E118" s="23">
        <v>23416</v>
      </c>
      <c r="F118" s="38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customHeight="1">
      <c r="A119" s="16" t="s">
        <v>33</v>
      </c>
      <c r="B119" s="14">
        <v>122.79</v>
      </c>
      <c r="C119" s="23"/>
      <c r="D119" s="19"/>
      <c r="E119" s="23">
        <v>491.16</v>
      </c>
      <c r="F119" s="38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90</v>
      </c>
      <c r="B120" s="14">
        <v>1781.84</v>
      </c>
      <c r="C120" s="23"/>
      <c r="D120" s="19"/>
      <c r="E120" s="23">
        <v>4812.84</v>
      </c>
      <c r="F120" s="38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">
      <c r="A121" s="16" t="s">
        <v>96</v>
      </c>
      <c r="B121" s="14">
        <v>37.25</v>
      </c>
      <c r="C121" s="23"/>
      <c r="D121" s="19"/>
      <c r="E121" s="23">
        <v>37.25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">
      <c r="A122" s="16" t="s">
        <v>29</v>
      </c>
      <c r="B122" s="14">
        <v>0</v>
      </c>
      <c r="C122" s="23"/>
      <c r="D122" s="19"/>
      <c r="E122" s="23"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 hidden="1">
      <c r="A123" s="16" t="s">
        <v>30</v>
      </c>
      <c r="B123" s="14"/>
      <c r="C123" s="23"/>
      <c r="D123" s="19"/>
      <c r="E123" s="23">
        <f>B123+C123+D123</f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6" t="s">
        <v>132</v>
      </c>
      <c r="B124" s="14">
        <v>0</v>
      </c>
      <c r="C124" s="23"/>
      <c r="D124" s="19"/>
      <c r="E124" s="23">
        <v>1300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hidden="1">
      <c r="A125" s="16"/>
      <c r="B125" s="14"/>
      <c r="C125" s="11"/>
      <c r="D125" s="19"/>
      <c r="E125" s="11">
        <f aca="true" t="shared" si="2" ref="E125:E146">B125+C125+D125</f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/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8" customFormat="1" ht="15.75" hidden="1">
      <c r="A131" s="15" t="s">
        <v>4</v>
      </c>
      <c r="B131" s="13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34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35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36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37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39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40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 t="s">
        <v>38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30.75" hidden="1">
      <c r="A139" s="16" t="s">
        <v>66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73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74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75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 t="s">
        <v>76</v>
      </c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 t="s">
        <v>77</v>
      </c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6"/>
      <c r="B145" s="14"/>
      <c r="C145" s="11"/>
      <c r="D145" s="19"/>
      <c r="E145" s="11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6"/>
      <c r="B146" s="14"/>
      <c r="C146" s="11"/>
      <c r="D146" s="19"/>
      <c r="E146" s="11">
        <f t="shared" si="2"/>
        <v>0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 hidden="1">
      <c r="A147" s="17"/>
      <c r="B147" s="24"/>
      <c r="C147" s="11"/>
      <c r="D147" s="25"/>
      <c r="E147" s="28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.75" hidden="1">
      <c r="A148" s="16"/>
      <c r="B148" s="14"/>
      <c r="C148" s="26"/>
      <c r="D148" s="27"/>
      <c r="E148" s="23"/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.75">
      <c r="A149" s="17" t="s">
        <v>102</v>
      </c>
      <c r="B149" s="13">
        <f>B153+B155+B154</f>
        <v>0</v>
      </c>
      <c r="C149" s="13"/>
      <c r="D149" s="13"/>
      <c r="E149" s="13">
        <f>E153+E155+E154</f>
        <v>107205.2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103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 hidden="1">
      <c r="A151" s="16" t="s">
        <v>104</v>
      </c>
      <c r="B151" s="14">
        <v>0</v>
      </c>
      <c r="C151" s="14"/>
      <c r="D151" s="14"/>
      <c r="E151" s="22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 hidden="1">
      <c r="A152" s="16" t="s">
        <v>107</v>
      </c>
      <c r="B152" s="14">
        <v>0</v>
      </c>
      <c r="C152" s="14"/>
      <c r="D152" s="14"/>
      <c r="E152" s="22"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118</v>
      </c>
      <c r="B153" s="14">
        <v>0</v>
      </c>
      <c r="C153" s="14"/>
      <c r="D153" s="14"/>
      <c r="E153" s="22">
        <v>33000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5">
      <c r="A154" s="16" t="s">
        <v>129</v>
      </c>
      <c r="B154" s="14">
        <v>0</v>
      </c>
      <c r="C154" s="14"/>
      <c r="D154" s="14"/>
      <c r="E154" s="22">
        <v>2060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6" customFormat="1" ht="15">
      <c r="A155" s="16" t="s">
        <v>111</v>
      </c>
      <c r="B155" s="31">
        <v>0</v>
      </c>
      <c r="C155" s="14"/>
      <c r="D155" s="14"/>
      <c r="E155" s="22">
        <v>72145.2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.75">
      <c r="A156" s="17" t="s">
        <v>2</v>
      </c>
      <c r="B156" s="13">
        <f>B157+B158+B159+B163+B166+B167+B168+B169+B170+B171+B172+B173+B174+B175</f>
        <v>126448.04</v>
      </c>
      <c r="C156" s="13"/>
      <c r="D156" s="13"/>
      <c r="E156" s="13">
        <f>E157+E158+E159+E163+E166+E167+E168+E169+E170+E171+E172+E173+E174+E175</f>
        <v>647492.26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8" customFormat="1" ht="15">
      <c r="A157" s="30" t="s">
        <v>99</v>
      </c>
      <c r="B157" s="29">
        <v>2970.04</v>
      </c>
      <c r="C157" s="29"/>
      <c r="D157" s="29"/>
      <c r="E157" s="23">
        <v>63238.66</v>
      </c>
      <c r="F157" s="38"/>
      <c r="G157" s="1"/>
      <c r="H157" s="1"/>
      <c r="I157" s="1"/>
      <c r="J157" s="1"/>
      <c r="K157" s="1"/>
      <c r="L157" s="1"/>
      <c r="M157" s="1"/>
      <c r="N157" s="1"/>
    </row>
    <row r="158" spans="1:14" s="8" customFormat="1" ht="15">
      <c r="A158" s="30" t="s">
        <v>105</v>
      </c>
      <c r="B158" s="29">
        <v>0</v>
      </c>
      <c r="C158" s="29"/>
      <c r="D158" s="29"/>
      <c r="E158" s="23"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6" t="s">
        <v>41</v>
      </c>
      <c r="B159" s="14">
        <v>119028</v>
      </c>
      <c r="C159" s="23"/>
      <c r="D159" s="19"/>
      <c r="E159" s="23">
        <v>342453.28</v>
      </c>
      <c r="F159" s="38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81</v>
      </c>
      <c r="B160" s="14"/>
      <c r="C160" s="23"/>
      <c r="D160" s="19"/>
      <c r="E160" s="23">
        <f>B160+C160+D160</f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 t="s">
        <v>91</v>
      </c>
      <c r="B161" s="14"/>
      <c r="C161" s="23"/>
      <c r="D161" s="19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hidden="1">
      <c r="A162" s="16" t="s">
        <v>42</v>
      </c>
      <c r="B162" s="14"/>
      <c r="C162" s="23"/>
      <c r="D162" s="19"/>
      <c r="E162" s="23">
        <f>B162+C162+D162</f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6" t="s">
        <v>100</v>
      </c>
      <c r="B163" s="14">
        <v>0</v>
      </c>
      <c r="C163" s="23"/>
      <c r="D163" s="19"/>
      <c r="E163" s="23">
        <v>1258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108</v>
      </c>
      <c r="B164" s="14">
        <v>0</v>
      </c>
      <c r="C164" s="23"/>
      <c r="D164" s="19"/>
      <c r="E164" s="23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hidden="1">
      <c r="A165" s="16" t="s">
        <v>109</v>
      </c>
      <c r="B165" s="14">
        <v>0</v>
      </c>
      <c r="C165" s="23"/>
      <c r="D165" s="19"/>
      <c r="E165" s="14"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112</v>
      </c>
      <c r="B166" s="14">
        <v>0</v>
      </c>
      <c r="C166" s="23"/>
      <c r="D166" s="19"/>
      <c r="E166" s="14">
        <v>2187.22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119</v>
      </c>
      <c r="B167" s="14">
        <v>0</v>
      </c>
      <c r="C167" s="23"/>
      <c r="D167" s="19"/>
      <c r="E167" s="14">
        <v>2282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130</v>
      </c>
      <c r="B168" s="14">
        <v>0</v>
      </c>
      <c r="C168" s="23"/>
      <c r="D168" s="19"/>
      <c r="E168" s="14">
        <v>22500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128</v>
      </c>
      <c r="B169" s="14">
        <v>1470</v>
      </c>
      <c r="C169" s="23"/>
      <c r="D169" s="19"/>
      <c r="E169" s="14">
        <v>4570</v>
      </c>
      <c r="F169" s="38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6" t="s">
        <v>134</v>
      </c>
      <c r="B170" s="14">
        <v>1870</v>
      </c>
      <c r="C170" s="23"/>
      <c r="D170" s="19"/>
      <c r="E170" s="14">
        <v>1870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>
      <c r="A171" s="16" t="s">
        <v>135</v>
      </c>
      <c r="B171" s="14">
        <v>1110</v>
      </c>
      <c r="C171" s="23"/>
      <c r="D171" s="19"/>
      <c r="E171" s="14">
        <v>1110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>
      <c r="A172" s="16" t="s">
        <v>113</v>
      </c>
      <c r="B172" s="14">
        <v>0</v>
      </c>
      <c r="C172" s="23"/>
      <c r="D172" s="19"/>
      <c r="E172" s="14">
        <v>25401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>
      <c r="A173" s="16" t="s">
        <v>114</v>
      </c>
      <c r="B173" s="14">
        <v>0</v>
      </c>
      <c r="C173" s="23"/>
      <c r="D173" s="19"/>
      <c r="E173" s="14">
        <v>27798.2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6" t="s">
        <v>44</v>
      </c>
      <c r="B174" s="14">
        <v>0</v>
      </c>
      <c r="C174" s="23"/>
      <c r="D174" s="19"/>
      <c r="E174" s="23">
        <v>139848.9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6" t="s">
        <v>43</v>
      </c>
      <c r="B175" s="14">
        <v>0</v>
      </c>
      <c r="C175" s="23"/>
      <c r="D175" s="19"/>
      <c r="E175" s="23">
        <v>12975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3.25" customHeight="1" hidden="1">
      <c r="A176" s="16"/>
      <c r="B176" s="14"/>
      <c r="C176" s="23"/>
      <c r="D176" s="19"/>
      <c r="E176" s="23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 hidden="1">
      <c r="A177" s="16" t="s">
        <v>45</v>
      </c>
      <c r="B177" s="14"/>
      <c r="C177" s="23"/>
      <c r="D177" s="19"/>
      <c r="E177" s="23">
        <f aca="true" t="shared" si="3" ref="E177:E187">B177+C177+D177</f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 hidden="1">
      <c r="A178" s="16" t="s">
        <v>46</v>
      </c>
      <c r="B178" s="14"/>
      <c r="C178" s="23"/>
      <c r="D178" s="19"/>
      <c r="E178" s="23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 hidden="1">
      <c r="A179" s="16" t="s">
        <v>37</v>
      </c>
      <c r="B179" s="14">
        <v>0</v>
      </c>
      <c r="C179" s="23"/>
      <c r="D179" s="19"/>
      <c r="E179" s="23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s="6" customFormat="1" ht="15.75" hidden="1">
      <c r="A180" s="16" t="s">
        <v>80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47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hidden="1">
      <c r="A182" s="16" t="s">
        <v>48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49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hidden="1">
      <c r="A184" s="16" t="s">
        <v>79</v>
      </c>
      <c r="B184" s="14"/>
      <c r="C184" s="11"/>
      <c r="D184" s="19"/>
      <c r="E184" s="11">
        <f t="shared" si="3"/>
        <v>0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36.75" customHeight="1" hidden="1">
      <c r="A185" s="16" t="s">
        <v>78</v>
      </c>
      <c r="B185" s="14"/>
      <c r="C185" s="11"/>
      <c r="D185" s="19"/>
      <c r="E185" s="11">
        <f t="shared" si="3"/>
        <v>0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hidden="1">
      <c r="A186" s="16" t="s">
        <v>64</v>
      </c>
      <c r="B186" s="14"/>
      <c r="C186" s="11"/>
      <c r="D186" s="19"/>
      <c r="E186" s="11">
        <f t="shared" si="3"/>
        <v>0</v>
      </c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hidden="1">
      <c r="A187" s="16" t="s">
        <v>65</v>
      </c>
      <c r="B187" s="14"/>
      <c r="C187" s="11"/>
      <c r="D187" s="19"/>
      <c r="E187" s="11">
        <f t="shared" si="3"/>
        <v>0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 hidden="1">
      <c r="A188" s="16"/>
      <c r="B188" s="14"/>
      <c r="C188" s="23"/>
      <c r="D188" s="19"/>
      <c r="E188" s="23"/>
      <c r="F188" s="1"/>
      <c r="G188" s="1"/>
      <c r="H188" s="1"/>
      <c r="I188" s="1"/>
      <c r="J188" s="1"/>
      <c r="K188" s="1"/>
      <c r="L188" s="1"/>
      <c r="M188" s="1"/>
      <c r="N188" s="1"/>
    </row>
    <row r="189" spans="1:14" s="8" customFormat="1" ht="19.5" customHeight="1">
      <c r="A189" s="17" t="s">
        <v>3</v>
      </c>
      <c r="B189" s="13">
        <f>B156+B149+B115+B57+B21+B15+B11+B10+B4</f>
        <v>694290.96</v>
      </c>
      <c r="C189" s="13"/>
      <c r="D189" s="13"/>
      <c r="E189" s="13">
        <f>E4+E10+E11+E15+E21+E57+E115+E149+E156</f>
        <v>3315700</v>
      </c>
      <c r="F189" s="1"/>
      <c r="G189" s="1"/>
      <c r="H189" s="1"/>
      <c r="I189" s="1"/>
      <c r="J189" s="1"/>
      <c r="K189" s="1"/>
      <c r="L189" s="1"/>
      <c r="M189" s="1"/>
      <c r="N189" s="1"/>
    </row>
    <row r="190" ht="18">
      <c r="E190" s="37"/>
    </row>
    <row r="191" spans="1:5" ht="18">
      <c r="A191" s="40" t="s">
        <v>94</v>
      </c>
      <c r="B191" s="40"/>
      <c r="D191" s="2" t="s">
        <v>86</v>
      </c>
      <c r="E191" s="2" t="s">
        <v>91</v>
      </c>
    </row>
    <row r="192" ht="18" hidden="1"/>
    <row r="193" spans="1:4" ht="18">
      <c r="A193" s="40" t="s">
        <v>95</v>
      </c>
      <c r="B193" s="40"/>
      <c r="D193" s="2" t="s">
        <v>87</v>
      </c>
    </row>
  </sheetData>
  <sheetProtection/>
  <mergeCells count="4">
    <mergeCell ref="A1:C1"/>
    <mergeCell ref="A191:B191"/>
    <mergeCell ref="A193:B193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2018-01-15T12:20:50Z</cp:lastPrinted>
  <dcterms:created xsi:type="dcterms:W3CDTF">1996-10-08T23:32:33Z</dcterms:created>
  <dcterms:modified xsi:type="dcterms:W3CDTF">2018-01-15T12:20:55Z</dcterms:modified>
  <cp:category/>
  <cp:version/>
  <cp:contentType/>
  <cp:contentStatus/>
</cp:coreProperties>
</file>