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<sst xmlns="http://schemas.openxmlformats.org/spreadsheetml/2006/main" count="137" uniqueCount="135">
  <si>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</si>
  <si>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</si>
  <si>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</si>
  <si>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</si>
  <si>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</si>
  <si>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</si>
  <si>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</si>
  <si>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</si>
  <si>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</si>
  <si>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</si>
  <si>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</si>
  <si>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</si>
  <si>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</si>
  <si>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</si>
  <si>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</si>
  <si>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</si>
  <si>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</si>
  <si>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</si>
  <si>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</si>
  <si>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</si>
  <si>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</si>
  <si>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</si>
  <si>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</si>
  <si>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</si>
  <si>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</si>
  <si>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</si>
  <si>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</si>
  <si>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</si>
  <si>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</si>
  <si>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</si>
  <si>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</si>
  <si>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</si>
  <si>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</si>
  <si>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</si>
  <si>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</si>
  <si>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</si>
  <si>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</si>
  <si>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</si>
  <si>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</si>
  <si>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</si>
  <si>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</si>
  <si>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</si>
  <si>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</si>
  <si>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</si>
  <si>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</si>
  <si>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</si>
  <si>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</si>
  <si>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</si>
  <si>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</si>
  <si>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</si>
  <si>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</si>
  <si>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</si>
  <si>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</si>
  <si>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</si>
  <si>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</si>
  <si>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</si>
  <si>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</si>
  <si>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</si>
  <si>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</si>
  <si>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</si>
  <si>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</si>
  <si>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</si>
  <si>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</si>
  <si>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</si>
  <si>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</si>
  <si>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</si>
  <si>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</si>
  <si>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</si>
  <si>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</si>
  <si>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</si>
  <si>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</si>
  <si>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</si>
  <si>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</si>
  <si>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</si>
  <si>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</si>
  <si>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</si>
  <si>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</si>
  <si>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</si>
  <si>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</si>
  <si>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</si>
  <si>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</si>
  <si>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</si>
  <si>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</si>
  <si>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</si>
  <si>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</si>
  <si>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</si>
  <si>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</si>
  <si>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</si>
  <si>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</si>
  <si>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</si>
  <si>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</si>
  <si>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</si>
  <si>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</si>
  <si>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</si>
  <si>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</si>
  <si>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</si>
  <si>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</si>
  <si>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</si>
  <si>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</si>
  <si>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</si>
  <si>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</si>
  <si>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</si>
  <si>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</si>
  <si>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</si>
  <si>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</si>
  <si>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</si>
  <si>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</si>
  <si>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</si>
  <si>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</si>
  <si>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</si>
  <si>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</si>
  <si>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</si>
  <si>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Счетчик газовый</t>
  </si>
  <si>
    <t>кабель для счетчика</t>
  </si>
  <si>
    <t>Питьевая вода</t>
  </si>
  <si>
    <t>Молоко</t>
  </si>
  <si>
    <t>услуги по оформлению карты водителя</t>
  </si>
  <si>
    <t>Т.О.видеонаблюдения</t>
  </si>
  <si>
    <t>монтаж тахографа</t>
  </si>
  <si>
    <t>Контрольное устройство "Глонасс"</t>
  </si>
  <si>
    <t>флаги</t>
  </si>
  <si>
    <t>221 связь</t>
  </si>
  <si>
    <t>221 Оплата услуг Глонасс</t>
  </si>
  <si>
    <t>обучение по закупкам</t>
  </si>
  <si>
    <t>обучение первой мед.помощи</t>
  </si>
  <si>
    <t>ТО газового оборудования</t>
  </si>
  <si>
    <t>БТИ технический  паспорт</t>
  </si>
  <si>
    <t>обучение ПДД</t>
  </si>
  <si>
    <t>утилизация ламп</t>
  </si>
  <si>
    <t>хозяйственные материалы</t>
  </si>
  <si>
    <t>Огнетушители</t>
  </si>
  <si>
    <t>светильники светодиодные</t>
  </si>
  <si>
    <t>пожарно-технический минимум</t>
  </si>
  <si>
    <t>Информация о расходовании средств местного бюджета за сентябрь 2017год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</si>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</sst>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/>
    </xf>
    <xf numFmtId="183" fontId="7" fillId="33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SheetLayoutView="50" zoomScalePageLayoutView="0" workbookViewId="0" topLeftCell="A17">
      <selection activeCell="H186" sqref="H186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7" t="s">
        <v>133</v>
      </c>
      <c r="B1" s="37"/>
      <c r="C1" s="37"/>
    </row>
    <row r="2" spans="1:5" ht="27.75" customHeight="1">
      <c r="A2" s="39" t="s">
        <v>83</v>
      </c>
      <c r="B2" s="39"/>
      <c r="C2" s="39"/>
      <c r="D2" s="39"/>
      <c r="E2" s="39"/>
    </row>
    <row r="3" spans="1:14" s="4" customFormat="1" ht="29.25" customHeight="1">
      <c r="A3" s="18"/>
      <c r="B3" s="9" t="s">
        <v>134</v>
      </c>
      <c r="C3" s="10"/>
      <c r="D3" s="21"/>
      <c r="E3" s="21" t="s">
        <v>58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56</v>
      </c>
      <c r="B4" s="11">
        <f>B5</f>
        <v>0</v>
      </c>
      <c r="C4" s="11"/>
      <c r="D4" s="11"/>
      <c r="E4" s="11">
        <f>E5</f>
        <v>576162.79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57</v>
      </c>
      <c r="B5" s="22"/>
      <c r="C5" s="23"/>
      <c r="D5" s="23"/>
      <c r="E5" s="23">
        <v>576162.79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.75" hidden="1">
      <c r="A6" s="15" t="s">
        <v>5</v>
      </c>
      <c r="B6" s="13">
        <f>B7+B8</f>
        <v>0</v>
      </c>
      <c r="C6" s="11"/>
      <c r="D6" s="19"/>
      <c r="E6" s="11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ht="15.75" hidden="1">
      <c r="A7" s="16" t="s">
        <v>6</v>
      </c>
      <c r="B7" s="14"/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59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15.75">
      <c r="A9" s="15">
        <v>213</v>
      </c>
      <c r="B9" s="13"/>
      <c r="C9" s="11"/>
      <c r="D9" s="20"/>
      <c r="E9" s="11">
        <v>163317.21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221</v>
      </c>
      <c r="B10" s="13">
        <f>B11+B13</f>
        <v>2000</v>
      </c>
      <c r="C10" s="11"/>
      <c r="D10" s="20"/>
      <c r="E10" s="13">
        <f>E11+E13</f>
        <v>17960.27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32" t="s">
        <v>121</v>
      </c>
      <c r="B11" s="33">
        <v>2000</v>
      </c>
      <c r="C11" s="34"/>
      <c r="D11" s="35"/>
      <c r="E11" s="34">
        <v>14960.27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32">
        <v>222</v>
      </c>
      <c r="B12" s="33"/>
      <c r="C12" s="34"/>
      <c r="D12" s="36"/>
      <c r="E12" s="34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32" t="s">
        <v>122</v>
      </c>
      <c r="B13" s="33">
        <v>0</v>
      </c>
      <c r="C13" s="34"/>
      <c r="D13" s="36"/>
      <c r="E13" s="34">
        <v>3000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17" t="s">
        <v>8</v>
      </c>
      <c r="B14" s="13">
        <f>B15+B16+B17+B18</f>
        <v>4892.88</v>
      </c>
      <c r="C14" s="13"/>
      <c r="D14" s="20"/>
      <c r="E14" s="13">
        <f>E15+E16+E17+E18</f>
        <v>640176.21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6.5" customHeight="1">
      <c r="A15" s="16" t="s">
        <v>9</v>
      </c>
      <c r="B15" s="14">
        <v>4521.18</v>
      </c>
      <c r="C15" s="23"/>
      <c r="D15" s="19"/>
      <c r="E15" s="23">
        <v>111361.27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5" customHeight="1">
      <c r="A16" s="16" t="s">
        <v>84</v>
      </c>
      <c r="B16" s="14">
        <v>0</v>
      </c>
      <c r="C16" s="23"/>
      <c r="D16" s="19"/>
      <c r="E16" s="23">
        <v>521641.04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3.5" customHeight="1">
      <c r="A17" s="16" t="s">
        <v>10</v>
      </c>
      <c r="B17" s="14">
        <v>371.7</v>
      </c>
      <c r="C17" s="23"/>
      <c r="D17" s="19"/>
      <c r="E17" s="23">
        <v>7173.9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6" t="s">
        <v>11</v>
      </c>
      <c r="B18" s="14">
        <v>0</v>
      </c>
      <c r="C18" s="23"/>
      <c r="D18" s="19"/>
      <c r="E18" s="23"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4" customHeight="1" hidden="1">
      <c r="A19" s="15">
        <v>224</v>
      </c>
      <c r="B19" s="13"/>
      <c r="C19" s="11"/>
      <c r="D19" s="19"/>
      <c r="E19" s="11">
        <f>B19+C19+D19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s="8" customFormat="1" ht="27" customHeight="1">
      <c r="A20" s="17" t="s">
        <v>0</v>
      </c>
      <c r="B20" s="13">
        <f>B21+B22+B23+B25+B26+B32+B35+B36+B45+B46+B47+B48+B49+B51+B52+B54+B55+B53</f>
        <v>10859.4</v>
      </c>
      <c r="C20" s="11"/>
      <c r="D20" s="11"/>
      <c r="E20" s="13">
        <f>E21+E22+E23+E25+E26+E32+E35+E36+E45+E46+E47+E48+E49+E51+E52+E54+E55+E53</f>
        <v>138773.56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21.75" customHeight="1">
      <c r="A21" s="16" t="s">
        <v>12</v>
      </c>
      <c r="B21" s="14">
        <v>0</v>
      </c>
      <c r="C21" s="23"/>
      <c r="D21" s="19"/>
      <c r="E21" s="23">
        <v>1122.5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13</v>
      </c>
      <c r="B22" s="14">
        <v>5168.4</v>
      </c>
      <c r="C22" s="23"/>
      <c r="D22" s="19"/>
      <c r="E22" s="23">
        <v>22125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6" t="s">
        <v>14</v>
      </c>
      <c r="B23" s="14">
        <v>0</v>
      </c>
      <c r="C23" s="23"/>
      <c r="D23" s="19"/>
      <c r="E23" s="23">
        <v>7268.8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 hidden="1">
      <c r="A24" s="16"/>
      <c r="B24" s="14"/>
      <c r="C24" s="23"/>
      <c r="D24" s="19"/>
      <c r="E24" s="23">
        <f>B24+C24+D24</f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6" t="s">
        <v>15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94</v>
      </c>
      <c r="B26" s="14">
        <v>0</v>
      </c>
      <c r="C26" s="23"/>
      <c r="D26" s="19"/>
      <c r="E26" s="23"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>
        <f>B27+C27+D27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hidden="1">
      <c r="A31" s="16"/>
      <c r="B31" s="14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93</v>
      </c>
      <c r="B32" s="14">
        <v>0</v>
      </c>
      <c r="C32" s="23"/>
      <c r="D32" s="19"/>
      <c r="E32" s="23"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86</v>
      </c>
      <c r="B33" s="14"/>
      <c r="C33" s="23"/>
      <c r="D33" s="19"/>
      <c r="E33" s="23">
        <f>B33+C33+D33</f>
        <v>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14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85</v>
      </c>
      <c r="B35" s="14">
        <v>0</v>
      </c>
      <c r="C35" s="23"/>
      <c r="D35" s="19"/>
      <c r="E35" s="23">
        <v>10081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6" t="s">
        <v>19</v>
      </c>
      <c r="B36" s="14">
        <v>0</v>
      </c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aca="true" t="shared" si="0" ref="E37:E43">B37+C37+D37</f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17</v>
      </c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60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18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16</v>
      </c>
      <c r="B43" s="14"/>
      <c r="C43" s="11"/>
      <c r="D43" s="12"/>
      <c r="E43" s="11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14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98</v>
      </c>
      <c r="B45" s="14">
        <v>0</v>
      </c>
      <c r="C45" s="11"/>
      <c r="D45" s="12"/>
      <c r="E45" s="23">
        <v>723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99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125</v>
      </c>
      <c r="B47" s="14">
        <v>0</v>
      </c>
      <c r="C47" s="11"/>
      <c r="D47" s="12"/>
      <c r="E47" s="23">
        <v>280.76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118</v>
      </c>
      <c r="B48" s="14">
        <v>0</v>
      </c>
      <c r="C48" s="11"/>
      <c r="D48" s="12"/>
      <c r="E48" s="23">
        <v>13000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89</v>
      </c>
      <c r="B49" s="14">
        <v>5691</v>
      </c>
      <c r="C49" s="11"/>
      <c r="D49" s="12"/>
      <c r="E49" s="23">
        <v>45528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5.75" customHeight="1" hidden="1">
      <c r="A50" s="16"/>
      <c r="B50" s="14"/>
      <c r="C50" s="11"/>
      <c r="D50" s="12"/>
      <c r="E50" s="23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6" t="s">
        <v>102</v>
      </c>
      <c r="B51" s="14">
        <v>0</v>
      </c>
      <c r="C51" s="11"/>
      <c r="D51" s="12"/>
      <c r="E51" s="23">
        <v>3304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116</v>
      </c>
      <c r="B52" s="14">
        <v>0</v>
      </c>
      <c r="C52" s="11"/>
      <c r="D52" s="12"/>
      <c r="E52" s="23">
        <v>2600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128</v>
      </c>
      <c r="B53" s="14">
        <v>0</v>
      </c>
      <c r="C53" s="11"/>
      <c r="D53" s="12"/>
      <c r="E53" s="23">
        <v>1150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16" t="s">
        <v>117</v>
      </c>
      <c r="B54" s="14">
        <v>0</v>
      </c>
      <c r="C54" s="11"/>
      <c r="D54" s="12"/>
      <c r="E54" s="23">
        <v>18000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16" t="s">
        <v>107</v>
      </c>
      <c r="B55" s="14">
        <v>0</v>
      </c>
      <c r="C55" s="11"/>
      <c r="D55" s="12"/>
      <c r="E55" s="23">
        <v>11140.5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8" customFormat="1" ht="15.75">
      <c r="A56" s="17" t="s">
        <v>1</v>
      </c>
      <c r="B56" s="13">
        <f>B57+B58+B63+B64+B67+B68+B69+B70+B78+B87+B94+B90+B91+B92+B93</f>
        <v>36356</v>
      </c>
      <c r="C56" s="13"/>
      <c r="D56" s="13"/>
      <c r="E56" s="13">
        <f>E57+E58+E63+E64+E67+E68+E69+E70+E78+E87+E94+E90+E91+E92+E93</f>
        <v>104331.04000000001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7.25" customHeight="1">
      <c r="A57" s="16" t="s">
        <v>20</v>
      </c>
      <c r="B57" s="14">
        <v>34496</v>
      </c>
      <c r="C57" s="23"/>
      <c r="D57" s="19"/>
      <c r="E57" s="23">
        <v>34496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>
      <c r="A58" s="16" t="s">
        <v>21</v>
      </c>
      <c r="B58" s="14">
        <v>0</v>
      </c>
      <c r="C58" s="23"/>
      <c r="D58" s="19"/>
      <c r="E58" s="23">
        <v>17600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 hidden="1">
      <c r="A59" s="16" t="s">
        <v>22</v>
      </c>
      <c r="B59" s="14">
        <v>0</v>
      </c>
      <c r="C59" s="23"/>
      <c r="D59" s="19"/>
      <c r="E59" s="23">
        <f>B59+C59+D59</f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" hidden="1">
      <c r="A60" s="16"/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24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30" hidden="1">
      <c r="A62" s="16" t="s">
        <v>64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31</v>
      </c>
      <c r="B63" s="14">
        <v>0</v>
      </c>
      <c r="C63" s="23"/>
      <c r="D63" s="19"/>
      <c r="E63" s="23">
        <v>4547.66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.75" customHeight="1">
      <c r="A64" s="16" t="s">
        <v>32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 t="s">
        <v>73</v>
      </c>
      <c r="B65" s="14"/>
      <c r="C65" s="23"/>
      <c r="D65" s="19"/>
      <c r="E65" s="23">
        <f>B65+C65+D65</f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7</v>
      </c>
      <c r="B66" s="14"/>
      <c r="C66" s="23"/>
      <c r="D66" s="19"/>
      <c r="E66" s="23">
        <f>B66+C66+D66</f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>
      <c r="A67" s="16" t="s">
        <v>25</v>
      </c>
      <c r="B67" s="14">
        <v>0</v>
      </c>
      <c r="C67" s="23"/>
      <c r="D67" s="19"/>
      <c r="E67" s="23"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.75" customHeight="1">
      <c r="A68" s="16" t="s">
        <v>123</v>
      </c>
      <c r="B68" s="14">
        <v>0</v>
      </c>
      <c r="C68" s="23"/>
      <c r="D68" s="19"/>
      <c r="E68" s="23">
        <v>5500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>
      <c r="A69" s="16" t="s">
        <v>124</v>
      </c>
      <c r="B69" s="14">
        <v>0</v>
      </c>
      <c r="C69" s="23"/>
      <c r="D69" s="19"/>
      <c r="E69" s="23">
        <v>3750</v>
      </c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customHeight="1">
      <c r="A70" s="16" t="s">
        <v>51</v>
      </c>
      <c r="B70" s="14">
        <v>0</v>
      </c>
      <c r="C70" s="23"/>
      <c r="D70" s="19"/>
      <c r="E70" s="23"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52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54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53</v>
      </c>
      <c r="B74" s="14"/>
      <c r="C74" s="23"/>
      <c r="D74" s="19"/>
      <c r="E74" s="23">
        <f>B74+C74+D74</f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61</v>
      </c>
      <c r="B75" s="14"/>
      <c r="C75" s="23"/>
      <c r="D75" s="19"/>
      <c r="E75" s="23">
        <f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62</v>
      </c>
      <c r="B76" s="14"/>
      <c r="C76" s="23"/>
      <c r="D76" s="19"/>
      <c r="E76" s="23">
        <f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7.25" customHeight="1">
      <c r="A78" s="16" t="s">
        <v>90</v>
      </c>
      <c r="B78" s="14">
        <v>1860</v>
      </c>
      <c r="C78" s="23"/>
      <c r="D78" s="19"/>
      <c r="E78" s="23">
        <v>14580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30" hidden="1">
      <c r="A79" s="16" t="s">
        <v>63</v>
      </c>
      <c r="B79" s="14"/>
      <c r="C79" s="23"/>
      <c r="D79" s="19"/>
      <c r="E79" s="23">
        <f aca="true" t="shared" si="1" ref="E79:E86">B79+C79+D79</f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68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55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70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 t="s">
        <v>71</v>
      </c>
      <c r="B84" s="14"/>
      <c r="C84" s="23"/>
      <c r="D84" s="19"/>
      <c r="E84" s="23">
        <f t="shared" si="1"/>
        <v>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 t="s">
        <v>72</v>
      </c>
      <c r="B85" s="14"/>
      <c r="C85" s="23"/>
      <c r="D85" s="19"/>
      <c r="E85" s="23">
        <f t="shared" si="1"/>
        <v>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 t="s">
        <v>23</v>
      </c>
      <c r="B86" s="14"/>
      <c r="C86" s="23"/>
      <c r="D86" s="19"/>
      <c r="E86" s="23">
        <f t="shared" si="1"/>
        <v>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4.25" customHeight="1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>
      <c r="A91" s="16" t="s">
        <v>111</v>
      </c>
      <c r="B91" s="14">
        <v>0</v>
      </c>
      <c r="C91" s="23"/>
      <c r="D91" s="19"/>
      <c r="E91" s="23">
        <v>8000</v>
      </c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>
      <c r="A92" s="16" t="s">
        <v>127</v>
      </c>
      <c r="B92" s="14">
        <v>0</v>
      </c>
      <c r="C92" s="23"/>
      <c r="D92" s="19"/>
      <c r="E92" s="23">
        <v>4000</v>
      </c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>
      <c r="A93" s="16" t="s">
        <v>132</v>
      </c>
      <c r="B93" s="14">
        <v>0</v>
      </c>
      <c r="C93" s="23"/>
      <c r="D93" s="19"/>
      <c r="E93" s="23">
        <v>2400</v>
      </c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7.25" customHeight="1">
      <c r="A94" s="16" t="s">
        <v>126</v>
      </c>
      <c r="B94" s="14">
        <v>0</v>
      </c>
      <c r="C94" s="23"/>
      <c r="D94" s="19"/>
      <c r="E94" s="23">
        <v>9457.38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customHeight="1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 hidden="1">
      <c r="A109" s="16"/>
      <c r="B109" s="14"/>
      <c r="C109" s="23"/>
      <c r="D109" s="19"/>
      <c r="E109" s="23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 hidden="1">
      <c r="A110" s="16"/>
      <c r="B110" s="14"/>
      <c r="C110" s="23"/>
      <c r="D110" s="19"/>
      <c r="E110" s="23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.75" hidden="1">
      <c r="A112" s="16" t="s">
        <v>69</v>
      </c>
      <c r="B112" s="14"/>
      <c r="C112" s="11"/>
      <c r="D112" s="19"/>
      <c r="E112" s="11">
        <f>B112+C112+D112</f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8" customFormat="1" ht="15.75" hidden="1">
      <c r="A113" s="15">
        <v>262</v>
      </c>
      <c r="B113" s="13"/>
      <c r="C113" s="11"/>
      <c r="D113" s="19"/>
      <c r="E113" s="11">
        <f>B113+C113+D113</f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8" customFormat="1" ht="15.75">
      <c r="A114" s="17" t="s">
        <v>26</v>
      </c>
      <c r="B114" s="13">
        <f>B115+B116+B117+B118+B119+B121+B123+B120</f>
        <v>0</v>
      </c>
      <c r="C114" s="13"/>
      <c r="D114" s="13"/>
      <c r="E114" s="11">
        <f>E115+E116+E117+E118+E119+E121+E123+E120</f>
        <v>16224.58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 hidden="1">
      <c r="A115" s="16"/>
      <c r="B115" s="14"/>
      <c r="C115" s="23"/>
      <c r="D115" s="19"/>
      <c r="E115" s="23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27</v>
      </c>
      <c r="B116" s="14">
        <v>0</v>
      </c>
      <c r="C116" s="23"/>
      <c r="D116" s="19"/>
      <c r="E116" s="23">
        <v>1240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28</v>
      </c>
      <c r="B117" s="14">
        <v>0</v>
      </c>
      <c r="C117" s="23"/>
      <c r="D117" s="19"/>
      <c r="E117" s="23">
        <v>11708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customHeight="1">
      <c r="A118" s="16" t="s">
        <v>33</v>
      </c>
      <c r="B118" s="14">
        <v>0</v>
      </c>
      <c r="C118" s="23"/>
      <c r="D118" s="19"/>
      <c r="E118" s="23">
        <v>245.58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">
      <c r="A119" s="16" t="s">
        <v>91</v>
      </c>
      <c r="B119" s="14">
        <v>0</v>
      </c>
      <c r="C119" s="23"/>
      <c r="D119" s="19"/>
      <c r="E119" s="23">
        <v>3031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">
      <c r="A120" s="16" t="s">
        <v>97</v>
      </c>
      <c r="B120" s="14">
        <v>0</v>
      </c>
      <c r="C120" s="23"/>
      <c r="D120" s="19"/>
      <c r="E120" s="23"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">
      <c r="A121" s="16" t="s">
        <v>29</v>
      </c>
      <c r="B121" s="14">
        <v>0</v>
      </c>
      <c r="C121" s="23"/>
      <c r="D121" s="19"/>
      <c r="E121" s="23"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5" hidden="1">
      <c r="A122" s="16" t="s">
        <v>30</v>
      </c>
      <c r="B122" s="14"/>
      <c r="C122" s="23"/>
      <c r="D122" s="19"/>
      <c r="E122" s="23">
        <f>B122+C122+D122</f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5">
      <c r="A123" s="16" t="s">
        <v>50</v>
      </c>
      <c r="B123" s="14">
        <v>0</v>
      </c>
      <c r="C123" s="23"/>
      <c r="D123" s="19"/>
      <c r="E123" s="23"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5.75" hidden="1">
      <c r="A124" s="16"/>
      <c r="B124" s="14"/>
      <c r="C124" s="11"/>
      <c r="D124" s="19"/>
      <c r="E124" s="11">
        <f aca="true" t="shared" si="2" ref="E124:E145">B124+C124+D124</f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/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/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/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/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8" customFormat="1" ht="15.75" hidden="1">
      <c r="A130" s="15" t="s">
        <v>4</v>
      </c>
      <c r="B130" s="13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34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35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36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37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39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40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38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30.75" hidden="1">
      <c r="A138" s="16" t="s">
        <v>67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74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 t="s">
        <v>75</v>
      </c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 t="s">
        <v>76</v>
      </c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6" t="s">
        <v>77</v>
      </c>
      <c r="B142" s="14"/>
      <c r="C142" s="11"/>
      <c r="D142" s="19"/>
      <c r="E142" s="11">
        <f t="shared" si="2"/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 t="s">
        <v>78</v>
      </c>
      <c r="B143" s="14"/>
      <c r="C143" s="11"/>
      <c r="D143" s="19"/>
      <c r="E143" s="11">
        <f t="shared" si="2"/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 hidden="1">
      <c r="A144" s="16"/>
      <c r="B144" s="14"/>
      <c r="C144" s="11"/>
      <c r="D144" s="19"/>
      <c r="E144" s="11">
        <f t="shared" si="2"/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.75" hidden="1">
      <c r="A145" s="16"/>
      <c r="B145" s="14"/>
      <c r="C145" s="11"/>
      <c r="D145" s="19"/>
      <c r="E145" s="11">
        <f t="shared" si="2"/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.75" hidden="1">
      <c r="A146" s="17"/>
      <c r="B146" s="24"/>
      <c r="C146" s="11"/>
      <c r="D146" s="25"/>
      <c r="E146" s="28"/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.75" hidden="1">
      <c r="A147" s="16"/>
      <c r="B147" s="14"/>
      <c r="C147" s="26"/>
      <c r="D147" s="27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.75">
      <c r="A148" s="17" t="s">
        <v>103</v>
      </c>
      <c r="B148" s="13">
        <f>B152+B154+B153</f>
        <v>0</v>
      </c>
      <c r="C148" s="13"/>
      <c r="D148" s="13"/>
      <c r="E148" s="13">
        <f>E152+E154+E153</f>
        <v>107205.2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 hidden="1">
      <c r="A149" s="16" t="s">
        <v>104</v>
      </c>
      <c r="B149" s="14">
        <v>0</v>
      </c>
      <c r="C149" s="14"/>
      <c r="D149" s="14"/>
      <c r="E149" s="22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6" customFormat="1" ht="15" hidden="1">
      <c r="A150" s="16" t="s">
        <v>105</v>
      </c>
      <c r="B150" s="14">
        <v>0</v>
      </c>
      <c r="C150" s="14"/>
      <c r="D150" s="14"/>
      <c r="E150" s="22"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6" customFormat="1" ht="15" hidden="1">
      <c r="A151" s="16" t="s">
        <v>108</v>
      </c>
      <c r="B151" s="14">
        <v>0</v>
      </c>
      <c r="C151" s="14"/>
      <c r="D151" s="14"/>
      <c r="E151" s="22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6" customFormat="1" ht="15">
      <c r="A152" s="16" t="s">
        <v>119</v>
      </c>
      <c r="B152" s="14">
        <v>0</v>
      </c>
      <c r="C152" s="14"/>
      <c r="D152" s="14"/>
      <c r="E152" s="22">
        <v>33000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s="6" customFormat="1" ht="15">
      <c r="A153" s="16" t="s">
        <v>130</v>
      </c>
      <c r="B153" s="14">
        <v>0</v>
      </c>
      <c r="C153" s="14"/>
      <c r="D153" s="14"/>
      <c r="E153" s="22">
        <v>2060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s="6" customFormat="1" ht="15">
      <c r="A154" s="16" t="s">
        <v>112</v>
      </c>
      <c r="B154" s="31">
        <v>0</v>
      </c>
      <c r="C154" s="14"/>
      <c r="D154" s="14"/>
      <c r="E154" s="22">
        <v>72145.2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s="8" customFormat="1" ht="15.75">
      <c r="A155" s="17" t="s">
        <v>2</v>
      </c>
      <c r="B155" s="13">
        <f>B156+B157+B158+B162+B165+B166+B169+B170+B171+B172+B168+B167</f>
        <v>15037.91</v>
      </c>
      <c r="C155" s="13"/>
      <c r="D155" s="13"/>
      <c r="E155" s="13">
        <f>E156+E157+E158+E162+E165+E166+E169+E170+E171+E172+E168+E167</f>
        <v>490707.56000000006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s="8" customFormat="1" ht="15">
      <c r="A156" s="30" t="s">
        <v>100</v>
      </c>
      <c r="B156" s="29">
        <v>4492.49</v>
      </c>
      <c r="C156" s="29"/>
      <c r="D156" s="29"/>
      <c r="E156" s="23">
        <v>58298.54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s="8" customFormat="1" ht="15">
      <c r="A157" s="30" t="s">
        <v>106</v>
      </c>
      <c r="B157" s="29">
        <v>0</v>
      </c>
      <c r="C157" s="29"/>
      <c r="D157" s="29"/>
      <c r="E157" s="23"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41</v>
      </c>
      <c r="B158" s="14">
        <v>10545.42</v>
      </c>
      <c r="C158" s="23"/>
      <c r="D158" s="19"/>
      <c r="E158" s="23">
        <v>195058.7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82</v>
      </c>
      <c r="B159" s="14"/>
      <c r="C159" s="23"/>
      <c r="D159" s="19"/>
      <c r="E159" s="23">
        <f>B159+C159+D159</f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 hidden="1">
      <c r="A160" s="16" t="s">
        <v>92</v>
      </c>
      <c r="B160" s="14"/>
      <c r="C160" s="23"/>
      <c r="D160" s="19"/>
      <c r="E160" s="23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 hidden="1">
      <c r="A161" s="16" t="s">
        <v>42</v>
      </c>
      <c r="B161" s="14"/>
      <c r="C161" s="23"/>
      <c r="D161" s="19"/>
      <c r="E161" s="23">
        <f>B161+C161+D161</f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101</v>
      </c>
      <c r="B162" s="14">
        <v>0</v>
      </c>
      <c r="C162" s="23"/>
      <c r="D162" s="19"/>
      <c r="E162" s="23">
        <v>1258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customHeight="1" hidden="1">
      <c r="A163" s="16" t="s">
        <v>109</v>
      </c>
      <c r="B163" s="14">
        <v>0</v>
      </c>
      <c r="C163" s="23"/>
      <c r="D163" s="19"/>
      <c r="E163" s="23"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customHeight="1" hidden="1">
      <c r="A164" s="16" t="s">
        <v>110</v>
      </c>
      <c r="B164" s="14">
        <v>0</v>
      </c>
      <c r="C164" s="23"/>
      <c r="D164" s="19"/>
      <c r="E164" s="14"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 customHeight="1">
      <c r="A165" s="16" t="s">
        <v>113</v>
      </c>
      <c r="B165" s="14">
        <v>0</v>
      </c>
      <c r="C165" s="23"/>
      <c r="D165" s="19"/>
      <c r="E165" s="14">
        <v>2187.22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>
      <c r="A166" s="16" t="s">
        <v>120</v>
      </c>
      <c r="B166" s="14">
        <v>0</v>
      </c>
      <c r="C166" s="23"/>
      <c r="D166" s="19"/>
      <c r="E166" s="14">
        <v>2282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>
      <c r="A167" s="16" t="s">
        <v>131</v>
      </c>
      <c r="B167" s="14">
        <v>0</v>
      </c>
      <c r="C167" s="23"/>
      <c r="D167" s="19"/>
      <c r="E167" s="14">
        <v>22500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129</v>
      </c>
      <c r="B168" s="14">
        <v>0</v>
      </c>
      <c r="C168" s="23"/>
      <c r="D168" s="19"/>
      <c r="E168" s="14">
        <v>3100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114</v>
      </c>
      <c r="B169" s="14">
        <v>0</v>
      </c>
      <c r="C169" s="23"/>
      <c r="D169" s="19"/>
      <c r="E169" s="14">
        <v>25401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customHeight="1">
      <c r="A170" s="16" t="s">
        <v>115</v>
      </c>
      <c r="B170" s="14">
        <v>0</v>
      </c>
      <c r="C170" s="23"/>
      <c r="D170" s="19"/>
      <c r="E170" s="14">
        <v>27798.2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44</v>
      </c>
      <c r="B171" s="14">
        <v>0</v>
      </c>
      <c r="C171" s="23"/>
      <c r="D171" s="19"/>
      <c r="E171" s="23">
        <v>139848.9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16" t="s">
        <v>43</v>
      </c>
      <c r="B172" s="14">
        <v>0</v>
      </c>
      <c r="C172" s="23"/>
      <c r="D172" s="19"/>
      <c r="E172" s="23">
        <v>12975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23.25" customHeight="1" hidden="1">
      <c r="A173" s="16"/>
      <c r="B173" s="14"/>
      <c r="C173" s="23"/>
      <c r="D173" s="19"/>
      <c r="E173" s="23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45</v>
      </c>
      <c r="B174" s="14"/>
      <c r="C174" s="23"/>
      <c r="D174" s="19"/>
      <c r="E174" s="23">
        <f aca="true" t="shared" si="3" ref="E174:E184">B174+C174+D174</f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46</v>
      </c>
      <c r="B175" s="14"/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 t="s">
        <v>37</v>
      </c>
      <c r="B176" s="14">
        <v>0</v>
      </c>
      <c r="C176" s="23"/>
      <c r="D176" s="19"/>
      <c r="E176" s="23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6" customFormat="1" ht="15.75" hidden="1">
      <c r="A177" s="16" t="s">
        <v>81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47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48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49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5.75" hidden="1">
      <c r="A181" s="16" t="s">
        <v>80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36.75" customHeight="1" hidden="1">
      <c r="A182" s="16" t="s">
        <v>79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65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.75" hidden="1">
      <c r="A184" s="16" t="s">
        <v>66</v>
      </c>
      <c r="B184" s="14"/>
      <c r="C184" s="11"/>
      <c r="D184" s="19"/>
      <c r="E184" s="11">
        <f t="shared" si="3"/>
        <v>0</v>
      </c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5" hidden="1">
      <c r="A185" s="16"/>
      <c r="B185" s="14"/>
      <c r="C185" s="23"/>
      <c r="D185" s="19"/>
      <c r="E185" s="23"/>
      <c r="F185" s="1"/>
      <c r="G185" s="1"/>
      <c r="H185" s="1"/>
      <c r="I185" s="1"/>
      <c r="J185" s="1"/>
      <c r="K185" s="1"/>
      <c r="L185" s="1"/>
      <c r="M185" s="1"/>
      <c r="N185" s="1"/>
    </row>
    <row r="186" spans="1:14" s="8" customFormat="1" ht="19.5" customHeight="1">
      <c r="A186" s="17" t="s">
        <v>3</v>
      </c>
      <c r="B186" s="13">
        <f>B4+B9+B10+B14+B20+B56+B114+B148+B155</f>
        <v>69146.19</v>
      </c>
      <c r="C186" s="13"/>
      <c r="D186" s="13"/>
      <c r="E186" s="13">
        <f>E4+E9+E10+E14+E20+E56+E114+E148+E155</f>
        <v>2254858.42</v>
      </c>
      <c r="F186" s="1"/>
      <c r="G186" s="1"/>
      <c r="H186" s="1"/>
      <c r="I186" s="1"/>
      <c r="J186" s="1"/>
      <c r="K186" s="1"/>
      <c r="L186" s="1"/>
      <c r="M186" s="1"/>
      <c r="N186" s="1"/>
    </row>
    <row r="187" ht="18">
      <c r="E187" s="13">
        <f>E186-E4-E9</f>
        <v>1515378.42</v>
      </c>
    </row>
    <row r="188" spans="1:5" ht="18">
      <c r="A188" s="38" t="s">
        <v>95</v>
      </c>
      <c r="B188" s="38"/>
      <c r="D188" s="2" t="s">
        <v>87</v>
      </c>
      <c r="E188" s="2" t="s">
        <v>92</v>
      </c>
    </row>
    <row r="189" ht="18" hidden="1"/>
    <row r="190" spans="1:4" ht="18">
      <c r="A190" s="38" t="s">
        <v>96</v>
      </c>
      <c r="B190" s="38"/>
      <c r="D190" s="2" t="s">
        <v>88</v>
      </c>
    </row>
  </sheetData>
  <sheetProtection/>
  <mergeCells count="4">
    <mergeCell ref="A1:C1"/>
    <mergeCell ref="A188:B188"/>
    <mergeCell ref="A190:B190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2017-10-02T06:44:58Z</cp:lastPrinted>
  <dcterms:created xsi:type="dcterms:W3CDTF">1996-10-08T23:32:33Z</dcterms:created>
  <dcterms:modified xsi:type="dcterms:W3CDTF">2017-10-02T06:53:41Z</dcterms:modified>
  <cp:category/>
  <cp:version/>
  <cp:contentType/>
  <cp:contentStatus/>
</cp:coreProperties>
</file>