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<sst xmlns="http://schemas.openxmlformats.org/spreadsheetml/2006/main" count="117" uniqueCount="114">
  <si>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</si>
  <si>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</si>
  <si>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</si>
  <si>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</si>
  <si>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</si>
  <si>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</si>
  <si>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</si>
  <si>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</si>
  <si>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</si>
  <si>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</si>
  <si>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</si>
  <si>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</si>
  <si>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</si>
  <si>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</si>
  <si>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</si>
  <si>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</si>
  <si>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</si>
  <si>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</si>
  <si>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</si>
  <si>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</si>
  <si>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</si>
  <si>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</si>
  <si>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</si>
  <si>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</si>
  <si>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</si>
  <si>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</si>
  <si>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</si>
  <si>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</si>
  <si>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</si>
  <si>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</si>
  <si>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</si>
  <si>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</si>
  <si>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</si>
  <si>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</si>
  <si>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</si>
  <si>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</si>
  <si>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</si>
  <si>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</si>
  <si>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</si>
  <si>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</si>
  <si>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</si>
  <si>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</si>
  <si>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</si>
  <si>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</si>
  <si>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</si>
  <si>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</si>
  <si>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</si>
  <si>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</si>
  <si>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</si>
  <si>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</si>
  <si>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</si>
  <si>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</si>
  <si>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</si>
  <si>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</si>
  <si>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</si>
  <si>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</si>
  <si>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</si>
  <si>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</si>
  <si>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</si>
  <si>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</si>
  <si>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</si>
  <si>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</si>
  <si>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</si>
  <si>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</si>
  <si>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</si>
  <si>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</si>
  <si>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</si>
  <si>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</si>
  <si>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</si>
  <si>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</si>
  <si>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</si>
  <si>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</si>
  <si>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</si>
  <si>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</si>
  <si>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</si>
  <si>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</si>
  <si>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</si>
  <si>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</si>
  <si>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</si>
  <si>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</si>
  <si>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</si>
  <si>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</si>
  <si>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</si>
  <si>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</si>
  <si>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</si>
  <si>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</si>
  <si>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</si>
  <si>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</si>
  <si>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</si>
  <si>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</si>
  <si>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</si>
  <si>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</si>
  <si>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</si>
  <si>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</si>
  <si>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</si>
  <si>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</si>
  <si>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</si>
  <si>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</si>
  <si>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</si>
  <si>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</si>
  <si>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премия</t>
  </si>
  <si>
    <t>221 Оплата услуг интернет</t>
  </si>
  <si>
    <t>проверка аппарата АРМИС</t>
  </si>
  <si>
    <t xml:space="preserve">областные соревнования "безопасное колесо" </t>
  </si>
  <si>
    <t>усвтановка трансформаторов</t>
  </si>
  <si>
    <t>трансформаторы</t>
  </si>
  <si>
    <t>лампы светодиодные</t>
  </si>
  <si>
    <t>водоснабжение</t>
  </si>
  <si>
    <t>декабрь</t>
  </si>
  <si>
    <t>Информация о расходовании средств местного бюджета за декабрь 2018год</t>
  </si>
  <si>
    <t>технич.обслуж.узла учета теплов. Энергии</t>
  </si>
  <si>
    <t>аттестац.раб.мест</t>
  </si>
  <si>
    <t>блок речевого оповещ.</t>
  </si>
  <si>
    <t>з/части для АПС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</si>
</sst>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  <xf numFmtId="184" fontId="7" fillId="3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SheetLayoutView="50" zoomScalePageLayoutView="0" workbookViewId="0" topLeftCell="A55">
      <selection activeCell="B18" sqref="B18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4" t="s">
        <v>109</v>
      </c>
      <c r="B1" s="34"/>
      <c r="C1" s="34"/>
    </row>
    <row r="2" spans="1:5" ht="27.75" customHeight="1">
      <c r="A2" s="36" t="s">
        <v>70</v>
      </c>
      <c r="B2" s="36"/>
      <c r="C2" s="36"/>
      <c r="D2" s="36"/>
      <c r="E2" s="36"/>
    </row>
    <row r="3" spans="1:14" s="4" customFormat="1" ht="29.25" customHeight="1">
      <c r="A3" s="18"/>
      <c r="B3" s="9" t="s">
        <v>108</v>
      </c>
      <c r="C3" s="10"/>
      <c r="D3" s="21"/>
      <c r="E3" s="21" t="s">
        <v>46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44</v>
      </c>
      <c r="B4" s="11">
        <f>B5+B6</f>
        <v>92267.09</v>
      </c>
      <c r="C4" s="11"/>
      <c r="D4" s="11"/>
      <c r="E4" s="11">
        <f>E5+E6</f>
        <v>628521.17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45</v>
      </c>
      <c r="B5" s="22">
        <v>92267.09</v>
      </c>
      <c r="C5" s="23"/>
      <c r="D5" s="23"/>
      <c r="E5" s="23">
        <v>628521.17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100</v>
      </c>
      <c r="B6" s="22">
        <v>0</v>
      </c>
      <c r="C6" s="23"/>
      <c r="D6" s="23"/>
      <c r="E6" s="23">
        <v>0</v>
      </c>
      <c r="F6" s="33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47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27619.08</v>
      </c>
      <c r="C10" s="11"/>
      <c r="D10" s="20"/>
      <c r="E10" s="11">
        <v>174478.83</v>
      </c>
      <c r="F10" s="33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0" t="s">
        <v>101</v>
      </c>
      <c r="B11" s="13">
        <v>4000</v>
      </c>
      <c r="C11" s="11"/>
      <c r="D11" s="20"/>
      <c r="E11" s="13">
        <v>22000</v>
      </c>
      <c r="F11" s="33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>
      <c r="A12" s="17" t="s">
        <v>8</v>
      </c>
      <c r="B12" s="13">
        <f>B13+B14+B15+B16</f>
        <v>341967.3</v>
      </c>
      <c r="C12" s="13"/>
      <c r="D12" s="20"/>
      <c r="E12" s="13">
        <f>E13+E14+E15+E16</f>
        <v>995094.86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 customHeight="1">
      <c r="A13" s="16" t="s">
        <v>9</v>
      </c>
      <c r="B13" s="14">
        <v>52903.63</v>
      </c>
      <c r="C13" s="23"/>
      <c r="D13" s="19"/>
      <c r="E13" s="23">
        <v>246554.03</v>
      </c>
      <c r="F13" s="33"/>
      <c r="G13" s="33"/>
      <c r="H13" s="1"/>
      <c r="I13" s="1"/>
      <c r="J13" s="1"/>
      <c r="K13" s="1"/>
      <c r="L13" s="1"/>
      <c r="M13" s="1"/>
      <c r="N13" s="1"/>
    </row>
    <row r="14" spans="1:14" ht="15" customHeight="1">
      <c r="A14" s="16" t="s">
        <v>71</v>
      </c>
      <c r="B14" s="14">
        <v>283709.61</v>
      </c>
      <c r="C14" s="23"/>
      <c r="D14" s="19"/>
      <c r="E14" s="23">
        <v>733838.38</v>
      </c>
      <c r="F14" s="33"/>
      <c r="G14" s="33"/>
      <c r="H14" s="1"/>
      <c r="I14" s="1"/>
      <c r="J14" s="1"/>
      <c r="K14" s="1"/>
      <c r="L14" s="1"/>
      <c r="M14" s="1"/>
      <c r="N14" s="1"/>
    </row>
    <row r="15" spans="1:14" ht="13.5" customHeight="1">
      <c r="A15" s="16" t="s">
        <v>107</v>
      </c>
      <c r="B15" s="14">
        <v>2862.3</v>
      </c>
      <c r="C15" s="23"/>
      <c r="D15" s="19"/>
      <c r="E15" s="23">
        <v>12210.69</v>
      </c>
      <c r="F15" s="33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6" t="s">
        <v>10</v>
      </c>
      <c r="B16" s="14">
        <v>2491.76</v>
      </c>
      <c r="C16" s="23"/>
      <c r="D16" s="19"/>
      <c r="E16" s="23">
        <v>2491.76</v>
      </c>
      <c r="F16" s="33"/>
      <c r="G16" s="1"/>
      <c r="H16" s="1"/>
      <c r="I16" s="1"/>
      <c r="J16" s="1"/>
      <c r="K16" s="1"/>
      <c r="L16" s="1"/>
      <c r="M16" s="1"/>
      <c r="N16" s="1"/>
    </row>
    <row r="17" spans="1:14" s="8" customFormat="1" ht="24" customHeight="1" hidden="1">
      <c r="A17" s="15">
        <v>224</v>
      </c>
      <c r="B17" s="13"/>
      <c r="C17" s="11"/>
      <c r="D17" s="19"/>
      <c r="E17" s="11">
        <f>B17+C17+D17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7" customHeight="1">
      <c r="A18" s="17" t="s">
        <v>0</v>
      </c>
      <c r="B18" s="13">
        <f>B19+B20+B21+B23+B29+B32+B33+B42+B43+B44+B46+B47+B48+B49+B50</f>
        <v>28101</v>
      </c>
      <c r="C18" s="11"/>
      <c r="D18" s="11"/>
      <c r="E18" s="13">
        <f>E19+E20+E21+E23+E29+E32+E33+E42+E43+E44+E46+E47+E48+E49+E50</f>
        <v>185081.68000000002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6" t="s">
        <v>11</v>
      </c>
      <c r="B19" s="31"/>
      <c r="C19" s="23"/>
      <c r="D19" s="19"/>
      <c r="E19" s="23">
        <v>673.5</v>
      </c>
      <c r="F19" s="33"/>
      <c r="G19" s="1"/>
      <c r="H19" s="1"/>
      <c r="I19" s="1"/>
      <c r="J19" s="1"/>
      <c r="K19" s="1"/>
      <c r="L19" s="1"/>
      <c r="M19" s="1"/>
      <c r="N19" s="1"/>
    </row>
    <row r="20" spans="1:14" ht="15">
      <c r="A20" s="16" t="s">
        <v>12</v>
      </c>
      <c r="B20" s="37">
        <v>4956</v>
      </c>
      <c r="C20" s="23"/>
      <c r="D20" s="19"/>
      <c r="E20" s="23">
        <v>31435.2</v>
      </c>
      <c r="F20" s="33"/>
      <c r="G20" s="1"/>
      <c r="H20" s="1"/>
      <c r="I20" s="1"/>
      <c r="J20" s="1"/>
      <c r="K20" s="1"/>
      <c r="L20" s="1"/>
      <c r="M20" s="1"/>
      <c r="N20" s="1"/>
    </row>
    <row r="21" spans="1:14" ht="15.75">
      <c r="A21" s="16" t="s">
        <v>13</v>
      </c>
      <c r="B21" s="31"/>
      <c r="C21" s="23"/>
      <c r="D21" s="19"/>
      <c r="E21" s="23">
        <v>8826.4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 hidden="1">
      <c r="A22" s="16"/>
      <c r="B22" s="31"/>
      <c r="C22" s="23"/>
      <c r="D22" s="19"/>
      <c r="E22" s="23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6" t="s">
        <v>81</v>
      </c>
      <c r="B23" s="31"/>
      <c r="C23" s="23"/>
      <c r="D23" s="19"/>
      <c r="E23" s="23">
        <v>280.76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.75" hidden="1">
      <c r="A24" s="16"/>
      <c r="B24" s="31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hidden="1">
      <c r="A25" s="16"/>
      <c r="B25" s="31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hidden="1">
      <c r="A26" s="16"/>
      <c r="B26" s="31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hidden="1">
      <c r="A27" s="16"/>
      <c r="B27" s="31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hidden="1">
      <c r="A28" s="16"/>
      <c r="B28" s="31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6" t="s">
        <v>80</v>
      </c>
      <c r="B29" s="31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28.5" customHeight="1" hidden="1">
      <c r="A30" s="16" t="s">
        <v>73</v>
      </c>
      <c r="B30" s="31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35.25" customHeight="1" hidden="1">
      <c r="A31" s="16"/>
      <c r="B31" s="31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>
      <c r="A32" s="16" t="s">
        <v>72</v>
      </c>
      <c r="B32" s="31"/>
      <c r="C32" s="23"/>
      <c r="D32" s="19"/>
      <c r="E32" s="23">
        <v>10088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6" t="s">
        <v>17</v>
      </c>
      <c r="B33" s="31"/>
      <c r="C33" s="23"/>
      <c r="D33" s="12"/>
      <c r="E33" s="23">
        <v>2450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.75" hidden="1">
      <c r="A34" s="16"/>
      <c r="B34" s="31"/>
      <c r="C34" s="11"/>
      <c r="D34" s="12"/>
      <c r="E34" s="1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hidden="1">
      <c r="A35" s="16"/>
      <c r="B35" s="31"/>
      <c r="C35" s="11"/>
      <c r="D35" s="12"/>
      <c r="E35" s="1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 t="s">
        <v>15</v>
      </c>
      <c r="B36" s="31"/>
      <c r="C36" s="11"/>
      <c r="D36" s="12"/>
      <c r="E36" s="1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31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48</v>
      </c>
      <c r="B38" s="31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31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14</v>
      </c>
      <c r="B40" s="31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/>
      <c r="B41" s="31"/>
      <c r="C41" s="11"/>
      <c r="D41" s="12"/>
      <c r="E41" s="23"/>
      <c r="F41" s="1"/>
      <c r="G41" s="1"/>
      <c r="H41" s="1"/>
      <c r="I41" s="1"/>
      <c r="J41" s="1"/>
      <c r="K41" s="1"/>
      <c r="L41" s="1"/>
      <c r="M41" s="1"/>
      <c r="N41" s="1"/>
    </row>
    <row r="42" spans="1:14" ht="30.75">
      <c r="A42" s="16" t="s">
        <v>110</v>
      </c>
      <c r="B42" s="37">
        <v>3000</v>
      </c>
      <c r="C42" s="11"/>
      <c r="D42" s="12"/>
      <c r="E42" s="23">
        <v>3000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6" t="s">
        <v>96</v>
      </c>
      <c r="B43" s="37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76</v>
      </c>
      <c r="B44" s="37">
        <v>11382</v>
      </c>
      <c r="C44" s="11"/>
      <c r="D44" s="12"/>
      <c r="E44" s="23">
        <v>68292</v>
      </c>
      <c r="F44" s="33"/>
      <c r="G44" s="1"/>
      <c r="H44" s="1"/>
      <c r="I44" s="1"/>
      <c r="J44" s="1"/>
      <c r="K44" s="1"/>
      <c r="L44" s="1"/>
      <c r="M44" s="1"/>
      <c r="N44" s="1"/>
    </row>
    <row r="45" spans="1:14" ht="15.75" customHeight="1" hidden="1">
      <c r="A45" s="16"/>
      <c r="B45" s="37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85</v>
      </c>
      <c r="B46" s="37"/>
      <c r="C46" s="11"/>
      <c r="D46" s="12"/>
      <c r="E46" s="23">
        <v>3436.16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>
      <c r="A47" s="16" t="s">
        <v>94</v>
      </c>
      <c r="B47" s="37">
        <v>6000</v>
      </c>
      <c r="C47" s="11"/>
      <c r="D47" s="12"/>
      <c r="E47" s="23">
        <v>24000</v>
      </c>
      <c r="F47" s="33"/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16" t="s">
        <v>102</v>
      </c>
      <c r="B48" s="37"/>
      <c r="C48" s="11"/>
      <c r="D48" s="12"/>
      <c r="E48" s="23">
        <v>1666.16</v>
      </c>
      <c r="F48" s="33"/>
      <c r="G48" s="1"/>
      <c r="H48" s="1"/>
      <c r="I48" s="1"/>
      <c r="J48" s="1"/>
      <c r="K48" s="1"/>
      <c r="L48" s="1"/>
      <c r="M48" s="1"/>
      <c r="N48" s="1"/>
    </row>
    <row r="49" spans="1:14" ht="18" customHeight="1">
      <c r="A49" s="16" t="s">
        <v>14</v>
      </c>
      <c r="B49" s="37">
        <v>2763</v>
      </c>
      <c r="C49" s="11"/>
      <c r="D49" s="12"/>
      <c r="E49" s="23">
        <v>19793</v>
      </c>
      <c r="F49" s="33"/>
      <c r="G49" s="1"/>
      <c r="H49" s="1"/>
      <c r="I49" s="1"/>
      <c r="J49" s="1"/>
      <c r="K49" s="1"/>
      <c r="L49" s="1"/>
      <c r="M49" s="1"/>
      <c r="N49" s="1"/>
    </row>
    <row r="50" spans="1:14" ht="14.25" customHeight="1">
      <c r="A50" s="16" t="s">
        <v>89</v>
      </c>
      <c r="B50" s="31"/>
      <c r="C50" s="11"/>
      <c r="D50" s="12"/>
      <c r="E50" s="23">
        <v>11140.5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5.75">
      <c r="A51" s="17" t="s">
        <v>1</v>
      </c>
      <c r="B51" s="13">
        <f>B52+B55+B56+B57+B58+B66+B79+B80+B81+B82</f>
        <v>54860</v>
      </c>
      <c r="C51" s="13"/>
      <c r="D51" s="13"/>
      <c r="E51" s="13">
        <f>E52+E55+E56+E57+E58+E66+E79+E80+E81+E82</f>
        <v>146873.75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7.25" customHeight="1">
      <c r="A52" s="16" t="s">
        <v>18</v>
      </c>
      <c r="B52" s="14"/>
      <c r="C52" s="23"/>
      <c r="D52" s="19"/>
      <c r="E52" s="23">
        <v>28439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5" hidden="1">
      <c r="A53" s="16" t="s">
        <v>60</v>
      </c>
      <c r="B53" s="14"/>
      <c r="C53" s="23"/>
      <c r="D53" s="19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7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>
      <c r="A55" s="16" t="s">
        <v>20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.75" customHeight="1">
      <c r="A56" s="16" t="s">
        <v>111</v>
      </c>
      <c r="B56" s="14">
        <v>51200</v>
      </c>
      <c r="C56" s="23"/>
      <c r="D56" s="19"/>
      <c r="E56" s="23">
        <v>51200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>
      <c r="A57" s="16" t="s">
        <v>95</v>
      </c>
      <c r="B57" s="14">
        <v>0</v>
      </c>
      <c r="C57" s="23"/>
      <c r="D57" s="19"/>
      <c r="E57" s="23">
        <v>1500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 customHeight="1">
      <c r="A58" s="16" t="s">
        <v>39</v>
      </c>
      <c r="B58" s="14">
        <v>0</v>
      </c>
      <c r="C58" s="23"/>
      <c r="D58" s="19"/>
      <c r="E58" s="23">
        <v>2400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40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42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/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41</v>
      </c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49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50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/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7.25" customHeight="1">
      <c r="A66" s="16" t="s">
        <v>77</v>
      </c>
      <c r="B66" s="14">
        <v>3660</v>
      </c>
      <c r="C66" s="23"/>
      <c r="D66" s="19"/>
      <c r="E66" s="23">
        <v>21900</v>
      </c>
      <c r="F66" s="33"/>
      <c r="G66" s="1"/>
      <c r="H66" s="1"/>
      <c r="I66" s="1"/>
      <c r="J66" s="1"/>
      <c r="K66" s="1"/>
      <c r="L66" s="1"/>
      <c r="M66" s="1"/>
      <c r="N66" s="1"/>
    </row>
    <row r="67" spans="1:14" s="6" customFormat="1" ht="30" hidden="1">
      <c r="A67" s="16" t="s">
        <v>51</v>
      </c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55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43</v>
      </c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57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58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59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19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4.25" customHeight="1" hidden="1">
      <c r="A75" s="16"/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>
      <c r="A79" s="16" t="s">
        <v>104</v>
      </c>
      <c r="B79" s="14"/>
      <c r="C79" s="23"/>
      <c r="D79" s="19"/>
      <c r="E79" s="23">
        <v>3034.75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93</v>
      </c>
      <c r="B80" s="14">
        <v>0</v>
      </c>
      <c r="C80" s="23"/>
      <c r="D80" s="19"/>
      <c r="E80" s="23">
        <v>8400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3.75" customHeight="1">
      <c r="A81" s="16" t="s">
        <v>103</v>
      </c>
      <c r="B81" s="14">
        <v>0</v>
      </c>
      <c r="C81" s="23"/>
      <c r="D81" s="19"/>
      <c r="E81" s="23">
        <v>27600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>
      <c r="A82" s="16" t="s">
        <v>99</v>
      </c>
      <c r="B82" s="14"/>
      <c r="C82" s="23"/>
      <c r="D82" s="19"/>
      <c r="E82" s="23">
        <v>2400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>
        <f>SUM(E52:E82)</f>
        <v>146873.75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customHeight="1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.75" hidden="1">
      <c r="A100" s="16" t="s">
        <v>56</v>
      </c>
      <c r="B100" s="14"/>
      <c r="C100" s="11"/>
      <c r="D100" s="19"/>
      <c r="E100" s="11">
        <f>B100+C100+D100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8" customFormat="1" ht="15.75" hidden="1">
      <c r="A101" s="15">
        <v>262</v>
      </c>
      <c r="B101" s="13"/>
      <c r="C101" s="11"/>
      <c r="D101" s="19"/>
      <c r="E101" s="11">
        <f>B101+C101+D101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8" customFormat="1" ht="15.75">
      <c r="A102" s="17" t="s">
        <v>21</v>
      </c>
      <c r="B102" s="13">
        <f>B104+B105+B106+B107+B108</f>
        <v>5854</v>
      </c>
      <c r="C102" s="13"/>
      <c r="D102" s="13"/>
      <c r="E102" s="13">
        <f>E104+E105+E106+E107+E108</f>
        <v>39900.58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>
      <c r="A104" s="16" t="s">
        <v>22</v>
      </c>
      <c r="B104" s="14">
        <v>5854</v>
      </c>
      <c r="C104" s="23"/>
      <c r="D104" s="19"/>
      <c r="E104" s="23">
        <v>23416</v>
      </c>
      <c r="F104" s="33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.75" customHeight="1">
      <c r="A105" s="16" t="s">
        <v>25</v>
      </c>
      <c r="B105" s="14">
        <v>0</v>
      </c>
      <c r="C105" s="23"/>
      <c r="D105" s="19"/>
      <c r="E105" s="23">
        <v>368.37</v>
      </c>
      <c r="F105" s="33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78</v>
      </c>
      <c r="B106" s="14">
        <v>0</v>
      </c>
      <c r="C106" s="23"/>
      <c r="D106" s="19"/>
      <c r="E106" s="23">
        <v>16116.21</v>
      </c>
      <c r="F106" s="33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84</v>
      </c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23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 hidden="1">
      <c r="A109" s="16" t="s">
        <v>24</v>
      </c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hidden="1">
      <c r="A110" s="16"/>
      <c r="B110" s="14"/>
      <c r="C110" s="11"/>
      <c r="D110" s="19"/>
      <c r="E110" s="11">
        <f aca="true" t="shared" si="0" ref="E110:E131">B110+C110+D110</f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/>
      <c r="B111" s="14"/>
      <c r="C111" s="11"/>
      <c r="D111" s="19"/>
      <c r="E111" s="11">
        <f t="shared" si="0"/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8" customFormat="1" ht="15.75" hidden="1">
      <c r="A116" s="15" t="s">
        <v>4</v>
      </c>
      <c r="B116" s="13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 t="s">
        <v>26</v>
      </c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27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28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29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31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32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30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30.75" hidden="1">
      <c r="A124" s="16" t="s">
        <v>54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61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62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63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64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65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/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7"/>
      <c r="B132" s="24"/>
      <c r="C132" s="11"/>
      <c r="D132" s="25"/>
      <c r="E132" s="28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/>
      <c r="B133" s="14"/>
      <c r="C133" s="26"/>
      <c r="D133" s="27"/>
      <c r="E133" s="23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>
      <c r="A134" s="17" t="s">
        <v>86</v>
      </c>
      <c r="B134" s="13">
        <f>B138+B139</f>
        <v>0</v>
      </c>
      <c r="C134" s="13"/>
      <c r="D134" s="13"/>
      <c r="E134" s="13">
        <f>E138+E139</f>
        <v>18990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" hidden="1">
      <c r="A135" s="16" t="s">
        <v>87</v>
      </c>
      <c r="B135" s="14">
        <v>0</v>
      </c>
      <c r="C135" s="14"/>
      <c r="D135" s="14"/>
      <c r="E135" s="22"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88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 hidden="1">
      <c r="A137" s="16" t="s">
        <v>90</v>
      </c>
      <c r="B137" s="14">
        <v>0</v>
      </c>
      <c r="C137" s="14"/>
      <c r="D137" s="14"/>
      <c r="E137" s="22"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>
      <c r="A138" s="16" t="s">
        <v>98</v>
      </c>
      <c r="B138" s="14"/>
      <c r="C138" s="14"/>
      <c r="D138" s="14"/>
      <c r="E138" s="22">
        <v>18990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>
      <c r="A139" s="16"/>
      <c r="B139" s="29"/>
      <c r="C139" s="14"/>
      <c r="D139" s="14"/>
      <c r="E139" s="22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8" customFormat="1" ht="15.75">
      <c r="A140" s="17" t="s">
        <v>2</v>
      </c>
      <c r="B140" s="13">
        <f>B144+B147+B148+B149+B150+B151</f>
        <v>26620</v>
      </c>
      <c r="C140" s="13"/>
      <c r="D140" s="13"/>
      <c r="E140" s="13">
        <f>E144+E147+E148+E149+E150+E151</f>
        <v>51359.13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hidden="1">
      <c r="A141" s="16" t="s">
        <v>69</v>
      </c>
      <c r="B141" s="14"/>
      <c r="C141" s="23"/>
      <c r="D141" s="19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79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 hidden="1">
      <c r="A143" s="16" t="s">
        <v>33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6" t="s">
        <v>112</v>
      </c>
      <c r="B144" s="14">
        <v>13620</v>
      </c>
      <c r="C144" s="23"/>
      <c r="D144" s="19"/>
      <c r="E144" s="23">
        <v>13620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hidden="1">
      <c r="A145" s="16" t="s">
        <v>91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hidden="1">
      <c r="A146" s="16" t="s">
        <v>92</v>
      </c>
      <c r="B146" s="14"/>
      <c r="C146" s="23"/>
      <c r="D146" s="19"/>
      <c r="E146" s="14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6" t="s">
        <v>97</v>
      </c>
      <c r="B147" s="14">
        <v>0</v>
      </c>
      <c r="C147" s="23"/>
      <c r="D147" s="19"/>
      <c r="E147" s="14">
        <v>7502</v>
      </c>
      <c r="F147" s="33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 t="s">
        <v>105</v>
      </c>
      <c r="B148" s="14"/>
      <c r="C148" s="23"/>
      <c r="D148" s="19"/>
      <c r="E148" s="14">
        <v>1488</v>
      </c>
      <c r="F148" s="33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6" t="s">
        <v>113</v>
      </c>
      <c r="B149" s="14">
        <v>13000</v>
      </c>
      <c r="C149" s="23"/>
      <c r="D149" s="19"/>
      <c r="E149" s="14">
        <v>13000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6" t="s">
        <v>106</v>
      </c>
      <c r="B150" s="14">
        <v>0</v>
      </c>
      <c r="C150" s="23"/>
      <c r="D150" s="19"/>
      <c r="E150" s="14">
        <v>15749.13</v>
      </c>
      <c r="F150" s="33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/>
      <c r="B151" s="14"/>
      <c r="C151" s="23"/>
      <c r="D151" s="19"/>
      <c r="E151" s="14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3.25" customHeight="1" hidden="1">
      <c r="A152" s="16"/>
      <c r="B152" s="14"/>
      <c r="C152" s="23"/>
      <c r="D152" s="19"/>
      <c r="E152" s="2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hidden="1">
      <c r="A153" s="16" t="s">
        <v>34</v>
      </c>
      <c r="B153" s="14"/>
      <c r="C153" s="23"/>
      <c r="D153" s="19"/>
      <c r="E153" s="23">
        <f aca="true" t="shared" si="1" ref="E153:E163">B153+C153+D153</f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35</v>
      </c>
      <c r="B154" s="14"/>
      <c r="C154" s="23"/>
      <c r="D154" s="19"/>
      <c r="E154" s="23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29</v>
      </c>
      <c r="B155" s="14">
        <v>0</v>
      </c>
      <c r="C155" s="23"/>
      <c r="D155" s="19"/>
      <c r="E155" s="23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6" customFormat="1" ht="15.75" hidden="1">
      <c r="A156" s="16" t="s">
        <v>68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36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hidden="1">
      <c r="A158" s="16" t="s">
        <v>37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38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67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6.75" customHeight="1" hidden="1">
      <c r="A161" s="16" t="s">
        <v>66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52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53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/>
      <c r="B164" s="14"/>
      <c r="C164" s="23"/>
      <c r="D164" s="19"/>
      <c r="E164" s="2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8" customFormat="1" ht="19.5" customHeight="1">
      <c r="A165" s="17" t="s">
        <v>3</v>
      </c>
      <c r="B165" s="13">
        <f>B4+B10+B11+B12+B18+B51+B102+B134+B140</f>
        <v>581288.47</v>
      </c>
      <c r="C165" s="13"/>
      <c r="D165" s="13"/>
      <c r="E165" s="13">
        <f>E4+E10+E11+E12+E18+E51+E102+E134+E140</f>
        <v>2262300</v>
      </c>
      <c r="F165" s="1"/>
      <c r="G165" s="1"/>
      <c r="H165" s="1"/>
      <c r="I165" s="1"/>
      <c r="J165" s="1"/>
      <c r="K165" s="1"/>
      <c r="L165" s="1"/>
      <c r="M165" s="1"/>
      <c r="N165" s="1"/>
    </row>
    <row r="166" ht="18">
      <c r="E166" s="32"/>
    </row>
    <row r="167" spans="1:5" ht="18" customHeight="1">
      <c r="A167" s="35" t="s">
        <v>82</v>
      </c>
      <c r="B167" s="35"/>
      <c r="D167" s="2" t="s">
        <v>74</v>
      </c>
      <c r="E167" s="2" t="s">
        <v>79</v>
      </c>
    </row>
    <row r="168" ht="18" hidden="1"/>
    <row r="169" spans="1:4" ht="18" customHeight="1">
      <c r="A169" s="35" t="s">
        <v>83</v>
      </c>
      <c r="B169" s="35"/>
      <c r="D169" s="2" t="s">
        <v>75</v>
      </c>
    </row>
  </sheetData>
  <sheetProtection/>
  <mergeCells count="4">
    <mergeCell ref="A1:C1"/>
    <mergeCell ref="A167:B167"/>
    <mergeCell ref="A169:B16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2018-11-20T07:40:08Z</cp:lastPrinted>
  <dcterms:created xsi:type="dcterms:W3CDTF">1996-10-08T23:32:33Z</dcterms:created>
  <dcterms:modified xsi:type="dcterms:W3CDTF">2019-01-14T07:34:19Z</dcterms:modified>
  <cp:category/>
  <cp:version/>
  <cp:contentType/>
  <cp:contentStatus/>
</cp:coreProperties>
</file>